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Работа\комиссия по терпрограмме\2023\проект решения комиссии № 10_2023_ О внесении изменений в ТС №3\чистовик\"/>
    </mc:Choice>
  </mc:AlternateContent>
  <xr:revisionPtr revIDLastSave="0" documentId="13_ncr:1_{FC28A5EF-4753-45F0-8CBF-E42A5B9A92F1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Диспансерное наблюдение" sheetId="2" r:id="rId1"/>
    <sheet name="перечень услуг" sheetId="3" r:id="rId2"/>
  </sheets>
  <externalReferences>
    <externalReference r:id="rId3"/>
    <externalReference r:id="rId4"/>
  </externalReferences>
  <definedNames>
    <definedName name="_xlnm._FilterDatabase" localSheetId="0" hidden="1">'Диспансерное наблюдение'!$A$12:$G$152</definedName>
    <definedName name="_xlnm._FilterDatabase" localSheetId="1" hidden="1">'перечень услуг'!$A$5:$K$1066</definedName>
    <definedName name="Spisok">[1]Оклады!$D$3:$G$205</definedName>
    <definedName name="Выбор_1">[1]Настройки!$I$4:$R$64</definedName>
    <definedName name="_xlnm.Print_Titles" localSheetId="0">'Диспансерное наблюдение'!$12:$12</definedName>
    <definedName name="Замещ">#REF!</definedName>
    <definedName name="Занятые">#REF!</definedName>
    <definedName name="КвГр">[1]Настройки!$A$4:$G$25</definedName>
    <definedName name="КвГр_1">[1]Настройки!$A$4:$A$25</definedName>
    <definedName name="Код_файла">#REF!</definedName>
    <definedName name="Ночные">#REF!</definedName>
    <definedName name="_xlnm.Print_Area" localSheetId="0">'Диспансерное наблюдение'!$A$1:$H$152</definedName>
    <definedName name="_xlnm.Print_Area" localSheetId="1">'перечень услуг'!$A$1:$J$1066</definedName>
    <definedName name="Отделение">[1]Настройки!$U$4:$U$60</definedName>
    <definedName name="ПереченьУчр">[1]Настройки!$K$4:$K$64</definedName>
    <definedName name="получатели_ПМ">#REF!</definedName>
    <definedName name="Празд">#REF!</definedName>
    <definedName name="соц_доплата">#REF!</definedName>
    <definedName name="Спец">[1]Оклады!$D$3:$F$205</definedName>
    <definedName name="Стаж">#REF!</definedName>
    <definedName name="СтрПодр">[1]Настройки!$X$4:$Z$12</definedName>
    <definedName name="Структура">[1]Настройки!$X$4:$X$16</definedName>
    <definedName name="Физ_лица">#REF!</definedName>
    <definedName name="Штат">#REF!</definedName>
    <definedName name="эк_211">#REF!</definedName>
    <definedName name="эк_212_05">#REF!</definedName>
    <definedName name="эк_213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0" i="3" l="1"/>
  <c r="K1066" i="3" l="1"/>
  <c r="J1066" i="3"/>
  <c r="K1065" i="3"/>
  <c r="J1065" i="3"/>
  <c r="K1064" i="3"/>
  <c r="J1064" i="3"/>
  <c r="K1063" i="3"/>
  <c r="J1063" i="3"/>
  <c r="K1062" i="3"/>
  <c r="J1062" i="3"/>
  <c r="K1061" i="3"/>
  <c r="J1061" i="3"/>
  <c r="K1060" i="3"/>
  <c r="J1060" i="3"/>
  <c r="K1059" i="3"/>
  <c r="J1059" i="3"/>
  <c r="K1058" i="3"/>
  <c r="J1058" i="3"/>
  <c r="K1057" i="3"/>
  <c r="J1057" i="3"/>
  <c r="K1056" i="3"/>
  <c r="J1056" i="3"/>
  <c r="K1055" i="3"/>
  <c r="J1055" i="3"/>
  <c r="K1054" i="3"/>
  <c r="J1054" i="3"/>
  <c r="K1053" i="3"/>
  <c r="J1053" i="3"/>
  <c r="K1052" i="3"/>
  <c r="J1052" i="3"/>
  <c r="K1051" i="3"/>
  <c r="J1051" i="3"/>
  <c r="K1050" i="3"/>
  <c r="J1050" i="3"/>
  <c r="K1049" i="3"/>
  <c r="J1049" i="3"/>
  <c r="K1048" i="3"/>
  <c r="J1048" i="3"/>
  <c r="K1047" i="3"/>
  <c r="J1047" i="3"/>
  <c r="K1046" i="3"/>
  <c r="J1046" i="3"/>
  <c r="K1045" i="3"/>
  <c r="J1045" i="3"/>
  <c r="K1044" i="3"/>
  <c r="J1044" i="3"/>
  <c r="K1043" i="3"/>
  <c r="J1043" i="3"/>
  <c r="K1042" i="3"/>
  <c r="J1042" i="3"/>
  <c r="K1041" i="3"/>
  <c r="J1041" i="3"/>
  <c r="K1040" i="3"/>
  <c r="J1040" i="3"/>
  <c r="K1039" i="3"/>
  <c r="J1039" i="3"/>
  <c r="K1038" i="3"/>
  <c r="J1038" i="3"/>
  <c r="K1037" i="3"/>
  <c r="J1037" i="3"/>
  <c r="K1036" i="3"/>
  <c r="J1036" i="3"/>
  <c r="K1035" i="3"/>
  <c r="J1035" i="3"/>
  <c r="K1034" i="3"/>
  <c r="J1034" i="3"/>
  <c r="K1033" i="3"/>
  <c r="J1033" i="3"/>
  <c r="K1032" i="3"/>
  <c r="J1032" i="3"/>
  <c r="K1031" i="3"/>
  <c r="J1031" i="3"/>
  <c r="K1030" i="3"/>
  <c r="J1030" i="3"/>
  <c r="K1029" i="3"/>
  <c r="J1029" i="3"/>
  <c r="K1028" i="3"/>
  <c r="J1028" i="3"/>
  <c r="K1027" i="3"/>
  <c r="J1027" i="3"/>
  <c r="K1026" i="3"/>
  <c r="J1026" i="3"/>
  <c r="K1025" i="3"/>
  <c r="J1025" i="3"/>
  <c r="K1024" i="3"/>
  <c r="J1024" i="3"/>
  <c r="K1023" i="3"/>
  <c r="J1023" i="3"/>
  <c r="K1022" i="3"/>
  <c r="J1022" i="3"/>
  <c r="K1021" i="3"/>
  <c r="J1021" i="3"/>
  <c r="K1020" i="3"/>
  <c r="J1020" i="3"/>
  <c r="K1019" i="3"/>
  <c r="J1019" i="3"/>
  <c r="K1018" i="3"/>
  <c r="J1018" i="3"/>
  <c r="K1017" i="3"/>
  <c r="J1017" i="3"/>
  <c r="K1016" i="3"/>
  <c r="J1016" i="3"/>
  <c r="K1015" i="3"/>
  <c r="J1015" i="3"/>
  <c r="K1014" i="3"/>
  <c r="J1014" i="3"/>
  <c r="K1013" i="3"/>
  <c r="J1013" i="3"/>
  <c r="K1012" i="3"/>
  <c r="J1012" i="3"/>
  <c r="K1011" i="3"/>
  <c r="J1011" i="3"/>
  <c r="K1010" i="3"/>
  <c r="J1010" i="3"/>
  <c r="K1009" i="3"/>
  <c r="J1009" i="3"/>
  <c r="K1008" i="3"/>
  <c r="J1008" i="3"/>
  <c r="K1007" i="3"/>
  <c r="J1007" i="3"/>
  <c r="K1006" i="3"/>
  <c r="J1006" i="3"/>
  <c r="K1005" i="3"/>
  <c r="J1005" i="3"/>
  <c r="K1004" i="3"/>
  <c r="J1004" i="3"/>
  <c r="K1003" i="3"/>
  <c r="J1003" i="3"/>
  <c r="K1002" i="3"/>
  <c r="J1002" i="3"/>
  <c r="K1001" i="3"/>
  <c r="J1001" i="3"/>
  <c r="K1000" i="3"/>
  <c r="J1000" i="3"/>
  <c r="K999" i="3"/>
  <c r="J999" i="3"/>
  <c r="K998" i="3"/>
  <c r="J998" i="3"/>
  <c r="K997" i="3"/>
  <c r="J997" i="3"/>
  <c r="K996" i="3"/>
  <c r="J996" i="3"/>
  <c r="K995" i="3"/>
  <c r="J995" i="3"/>
  <c r="K994" i="3"/>
  <c r="J994" i="3"/>
  <c r="K993" i="3"/>
  <c r="J993" i="3"/>
  <c r="K992" i="3"/>
  <c r="J992" i="3"/>
  <c r="K991" i="3"/>
  <c r="J991" i="3"/>
  <c r="K990" i="3"/>
  <c r="J990" i="3"/>
  <c r="K989" i="3"/>
  <c r="J989" i="3"/>
  <c r="K988" i="3"/>
  <c r="J988" i="3"/>
  <c r="K987" i="3"/>
  <c r="J987" i="3"/>
  <c r="K986" i="3"/>
  <c r="J986" i="3"/>
  <c r="K985" i="3"/>
  <c r="J985" i="3"/>
  <c r="K984" i="3"/>
  <c r="J984" i="3"/>
  <c r="K983" i="3"/>
  <c r="J983" i="3"/>
  <c r="K982" i="3"/>
  <c r="J982" i="3"/>
  <c r="K981" i="3"/>
  <c r="J981" i="3"/>
  <c r="K980" i="3"/>
  <c r="J980" i="3"/>
  <c r="K979" i="3"/>
  <c r="J979" i="3"/>
  <c r="K978" i="3"/>
  <c r="J978" i="3"/>
  <c r="K977" i="3"/>
  <c r="J977" i="3"/>
  <c r="K976" i="3"/>
  <c r="J976" i="3"/>
  <c r="K975" i="3"/>
  <c r="J975" i="3"/>
  <c r="K974" i="3"/>
  <c r="J974" i="3"/>
  <c r="K973" i="3"/>
  <c r="J973" i="3"/>
  <c r="K972" i="3"/>
  <c r="J972" i="3"/>
  <c r="K971" i="3"/>
  <c r="J971" i="3"/>
  <c r="K970" i="3"/>
  <c r="J970" i="3"/>
  <c r="K969" i="3"/>
  <c r="J969" i="3"/>
  <c r="K968" i="3"/>
  <c r="J968" i="3"/>
  <c r="K967" i="3"/>
  <c r="J967" i="3"/>
  <c r="K966" i="3"/>
  <c r="J966" i="3"/>
  <c r="K965" i="3"/>
  <c r="J965" i="3"/>
  <c r="K964" i="3"/>
  <c r="J964" i="3"/>
  <c r="K963" i="3"/>
  <c r="J963" i="3"/>
  <c r="K962" i="3"/>
  <c r="J962" i="3"/>
  <c r="K961" i="3"/>
  <c r="J961" i="3"/>
  <c r="K960" i="3"/>
  <c r="J960" i="3"/>
  <c r="K959" i="3"/>
  <c r="J959" i="3"/>
  <c r="K958" i="3"/>
  <c r="J958" i="3"/>
  <c r="K957" i="3"/>
  <c r="J957" i="3"/>
  <c r="K956" i="3"/>
  <c r="J956" i="3"/>
  <c r="K955" i="3"/>
  <c r="J955" i="3"/>
  <c r="K954" i="3"/>
  <c r="J954" i="3"/>
  <c r="K953" i="3"/>
  <c r="J953" i="3"/>
  <c r="K952" i="3"/>
  <c r="J952" i="3"/>
  <c r="K951" i="3"/>
  <c r="J951" i="3"/>
  <c r="K950" i="3"/>
  <c r="J950" i="3"/>
  <c r="K949" i="3"/>
  <c r="J949" i="3"/>
  <c r="K948" i="3"/>
  <c r="J948" i="3"/>
  <c r="K947" i="3"/>
  <c r="J947" i="3"/>
  <c r="K946" i="3"/>
  <c r="J946" i="3"/>
  <c r="K945" i="3"/>
  <c r="J945" i="3"/>
  <c r="K944" i="3"/>
  <c r="J944" i="3"/>
  <c r="K943" i="3"/>
  <c r="J943" i="3"/>
  <c r="K942" i="3"/>
  <c r="J942" i="3"/>
  <c r="K941" i="3"/>
  <c r="J941" i="3"/>
  <c r="K940" i="3"/>
  <c r="J940" i="3"/>
  <c r="K939" i="3"/>
  <c r="J939" i="3"/>
  <c r="K938" i="3"/>
  <c r="J938" i="3"/>
  <c r="K937" i="3"/>
  <c r="J937" i="3"/>
  <c r="K936" i="3"/>
  <c r="J936" i="3"/>
  <c r="K935" i="3"/>
  <c r="J935" i="3"/>
  <c r="K934" i="3"/>
  <c r="J934" i="3"/>
  <c r="K933" i="3"/>
  <c r="J933" i="3"/>
  <c r="K932" i="3"/>
  <c r="J932" i="3"/>
  <c r="K931" i="3"/>
  <c r="J931" i="3"/>
  <c r="K930" i="3"/>
  <c r="J930" i="3"/>
  <c r="K929" i="3"/>
  <c r="J929" i="3"/>
  <c r="K928" i="3"/>
  <c r="J928" i="3"/>
  <c r="K927" i="3"/>
  <c r="J927" i="3"/>
  <c r="K926" i="3"/>
  <c r="J926" i="3"/>
  <c r="K925" i="3"/>
  <c r="J925" i="3"/>
  <c r="K924" i="3"/>
  <c r="J924" i="3"/>
  <c r="K923" i="3"/>
  <c r="J923" i="3"/>
  <c r="K922" i="3"/>
  <c r="J922" i="3"/>
  <c r="K921" i="3"/>
  <c r="J921" i="3"/>
  <c r="K920" i="3"/>
  <c r="J920" i="3"/>
  <c r="K919" i="3"/>
  <c r="J919" i="3"/>
  <c r="K918" i="3"/>
  <c r="J918" i="3"/>
  <c r="K917" i="3"/>
  <c r="J917" i="3"/>
  <c r="K916" i="3"/>
  <c r="J916" i="3"/>
  <c r="K915" i="3"/>
  <c r="J915" i="3"/>
  <c r="K914" i="3"/>
  <c r="J914" i="3"/>
  <c r="K913" i="3"/>
  <c r="J913" i="3"/>
  <c r="K912" i="3"/>
  <c r="J912" i="3"/>
  <c r="K911" i="3"/>
  <c r="J911" i="3"/>
  <c r="K910" i="3"/>
  <c r="J910" i="3"/>
  <c r="K909" i="3"/>
  <c r="J909" i="3"/>
  <c r="K908" i="3"/>
  <c r="J908" i="3"/>
  <c r="K907" i="3"/>
  <c r="J907" i="3"/>
  <c r="K906" i="3"/>
  <c r="J906" i="3"/>
  <c r="K905" i="3"/>
  <c r="J905" i="3"/>
  <c r="K904" i="3"/>
  <c r="J904" i="3"/>
  <c r="K903" i="3"/>
  <c r="J903" i="3"/>
  <c r="K902" i="3"/>
  <c r="J902" i="3"/>
  <c r="K901" i="3"/>
  <c r="J901" i="3"/>
  <c r="K900" i="3"/>
  <c r="J900" i="3"/>
  <c r="K899" i="3"/>
  <c r="J899" i="3"/>
  <c r="K898" i="3"/>
  <c r="J898" i="3"/>
  <c r="K897" i="3"/>
  <c r="J897" i="3"/>
  <c r="K896" i="3"/>
  <c r="J896" i="3"/>
  <c r="K895" i="3"/>
  <c r="J895" i="3"/>
  <c r="K894" i="3"/>
  <c r="J894" i="3"/>
  <c r="K893" i="3"/>
  <c r="J893" i="3"/>
  <c r="K892" i="3"/>
  <c r="J892" i="3"/>
  <c r="K891" i="3"/>
  <c r="J891" i="3"/>
  <c r="K890" i="3"/>
  <c r="J890" i="3"/>
  <c r="K889" i="3"/>
  <c r="J889" i="3"/>
  <c r="K888" i="3"/>
  <c r="J888" i="3"/>
  <c r="K887" i="3"/>
  <c r="J887" i="3"/>
  <c r="K886" i="3"/>
  <c r="J886" i="3"/>
  <c r="K885" i="3"/>
  <c r="J885" i="3"/>
  <c r="K884" i="3"/>
  <c r="J884" i="3"/>
  <c r="K883" i="3"/>
  <c r="J883" i="3"/>
  <c r="K882" i="3"/>
  <c r="J882" i="3"/>
  <c r="K881" i="3"/>
  <c r="J881" i="3"/>
  <c r="K880" i="3"/>
  <c r="J880" i="3"/>
  <c r="K879" i="3"/>
  <c r="J879" i="3"/>
  <c r="K878" i="3"/>
  <c r="J878" i="3"/>
  <c r="K877" i="3"/>
  <c r="J877" i="3"/>
  <c r="K876" i="3"/>
  <c r="J876" i="3"/>
  <c r="K875" i="3"/>
  <c r="J875" i="3"/>
  <c r="K874" i="3"/>
  <c r="J874" i="3"/>
  <c r="K873" i="3"/>
  <c r="J873" i="3"/>
  <c r="K872" i="3"/>
  <c r="J872" i="3"/>
  <c r="K871" i="3"/>
  <c r="J871" i="3"/>
  <c r="K870" i="3"/>
  <c r="J870" i="3"/>
  <c r="K869" i="3"/>
  <c r="J869" i="3"/>
  <c r="K868" i="3"/>
  <c r="J868" i="3"/>
  <c r="K867" i="3"/>
  <c r="J867" i="3"/>
  <c r="K866" i="3"/>
  <c r="J866" i="3"/>
  <c r="K865" i="3"/>
  <c r="J865" i="3"/>
  <c r="K864" i="3"/>
  <c r="J864" i="3"/>
  <c r="K863" i="3"/>
  <c r="J863" i="3"/>
  <c r="K862" i="3"/>
  <c r="J862" i="3"/>
  <c r="K861" i="3"/>
  <c r="J861" i="3"/>
  <c r="K860" i="3"/>
  <c r="J860" i="3"/>
  <c r="K859" i="3"/>
  <c r="J859" i="3"/>
  <c r="K858" i="3"/>
  <c r="J858" i="3"/>
  <c r="K857" i="3"/>
  <c r="J857" i="3"/>
  <c r="K856" i="3"/>
  <c r="J856" i="3"/>
  <c r="K855" i="3"/>
  <c r="J855" i="3"/>
  <c r="K854" i="3"/>
  <c r="J854" i="3"/>
  <c r="K853" i="3"/>
  <c r="J853" i="3"/>
  <c r="K852" i="3"/>
  <c r="J852" i="3"/>
  <c r="K851" i="3"/>
  <c r="J851" i="3"/>
  <c r="K850" i="3"/>
  <c r="J850" i="3"/>
  <c r="K849" i="3"/>
  <c r="J849" i="3"/>
  <c r="K848" i="3"/>
  <c r="J848" i="3"/>
  <c r="K847" i="3"/>
  <c r="J847" i="3"/>
  <c r="K846" i="3"/>
  <c r="J846" i="3"/>
  <c r="K845" i="3"/>
  <c r="J845" i="3"/>
  <c r="K844" i="3"/>
  <c r="J844" i="3"/>
  <c r="K843" i="3"/>
  <c r="J843" i="3"/>
  <c r="K842" i="3"/>
  <c r="J842" i="3"/>
  <c r="K841" i="3"/>
  <c r="J841" i="3"/>
  <c r="K840" i="3"/>
  <c r="J840" i="3"/>
  <c r="K839" i="3"/>
  <c r="J839" i="3"/>
  <c r="K838" i="3"/>
  <c r="J838" i="3"/>
  <c r="K837" i="3"/>
  <c r="J837" i="3"/>
  <c r="K836" i="3"/>
  <c r="J836" i="3"/>
  <c r="K835" i="3"/>
  <c r="J835" i="3"/>
  <c r="K834" i="3"/>
  <c r="J834" i="3"/>
  <c r="K833" i="3"/>
  <c r="J833" i="3"/>
  <c r="K832" i="3"/>
  <c r="J832" i="3"/>
  <c r="K831" i="3"/>
  <c r="J831" i="3"/>
  <c r="K830" i="3"/>
  <c r="J830" i="3"/>
  <c r="K829" i="3"/>
  <c r="J829" i="3"/>
  <c r="K828" i="3"/>
  <c r="J828" i="3"/>
  <c r="K827" i="3"/>
  <c r="J827" i="3"/>
  <c r="K826" i="3"/>
  <c r="J826" i="3"/>
  <c r="K825" i="3"/>
  <c r="J825" i="3"/>
  <c r="K824" i="3"/>
  <c r="J824" i="3"/>
  <c r="K823" i="3"/>
  <c r="J823" i="3"/>
  <c r="K822" i="3"/>
  <c r="J822" i="3"/>
  <c r="K821" i="3"/>
  <c r="J821" i="3"/>
  <c r="K820" i="3"/>
  <c r="J820" i="3"/>
  <c r="K819" i="3"/>
  <c r="J819" i="3"/>
  <c r="K818" i="3"/>
  <c r="J818" i="3"/>
  <c r="K817" i="3"/>
  <c r="J817" i="3"/>
  <c r="K816" i="3"/>
  <c r="J816" i="3"/>
  <c r="K815" i="3"/>
  <c r="J815" i="3"/>
  <c r="K814" i="3"/>
  <c r="J814" i="3"/>
  <c r="K813" i="3"/>
  <c r="J813" i="3"/>
  <c r="K812" i="3"/>
  <c r="J812" i="3"/>
  <c r="K811" i="3"/>
  <c r="J811" i="3"/>
  <c r="K810" i="3"/>
  <c r="J810" i="3"/>
  <c r="K809" i="3"/>
  <c r="J809" i="3"/>
  <c r="K808" i="3"/>
  <c r="J808" i="3"/>
  <c r="K807" i="3"/>
  <c r="J807" i="3"/>
  <c r="K806" i="3"/>
  <c r="J806" i="3"/>
  <c r="K805" i="3"/>
  <c r="J805" i="3"/>
  <c r="K804" i="3"/>
  <c r="J804" i="3"/>
  <c r="K803" i="3"/>
  <c r="J803" i="3"/>
  <c r="K802" i="3"/>
  <c r="J802" i="3"/>
  <c r="K801" i="3"/>
  <c r="J801" i="3"/>
  <c r="K800" i="3"/>
  <c r="J800" i="3"/>
  <c r="K799" i="3"/>
  <c r="J799" i="3"/>
  <c r="K798" i="3"/>
  <c r="J798" i="3"/>
  <c r="K797" i="3"/>
  <c r="J797" i="3"/>
  <c r="K796" i="3"/>
  <c r="J796" i="3"/>
  <c r="K795" i="3"/>
  <c r="J795" i="3"/>
  <c r="K794" i="3"/>
  <c r="J794" i="3"/>
  <c r="K793" i="3"/>
  <c r="J793" i="3"/>
  <c r="K792" i="3"/>
  <c r="J792" i="3"/>
  <c r="K791" i="3"/>
  <c r="J791" i="3"/>
  <c r="K790" i="3"/>
  <c r="J790" i="3"/>
  <c r="K789" i="3"/>
  <c r="J789" i="3"/>
  <c r="K788" i="3"/>
  <c r="J788" i="3"/>
  <c r="K787" i="3"/>
  <c r="J787" i="3"/>
  <c r="K786" i="3"/>
  <c r="J786" i="3"/>
  <c r="K785" i="3"/>
  <c r="J785" i="3"/>
  <c r="K784" i="3"/>
  <c r="J784" i="3"/>
  <c r="K783" i="3"/>
  <c r="J783" i="3"/>
  <c r="K782" i="3"/>
  <c r="J782" i="3"/>
  <c r="K781" i="3"/>
  <c r="J781" i="3"/>
  <c r="K780" i="3"/>
  <c r="J780" i="3"/>
  <c r="K779" i="3"/>
  <c r="J779" i="3"/>
  <c r="K778" i="3"/>
  <c r="J778" i="3"/>
  <c r="K777" i="3"/>
  <c r="J777" i="3"/>
  <c r="K776" i="3"/>
  <c r="J776" i="3"/>
  <c r="K775" i="3"/>
  <c r="J775" i="3"/>
  <c r="K774" i="3"/>
  <c r="J774" i="3"/>
  <c r="K773" i="3"/>
  <c r="J773" i="3"/>
  <c r="K772" i="3"/>
  <c r="J772" i="3"/>
  <c r="K771" i="3"/>
  <c r="J771" i="3"/>
  <c r="K770" i="3"/>
  <c r="J770" i="3"/>
  <c r="K769" i="3"/>
  <c r="J769" i="3"/>
  <c r="K768" i="3"/>
  <c r="J768" i="3"/>
  <c r="K767" i="3"/>
  <c r="J767" i="3"/>
  <c r="K766" i="3"/>
  <c r="J766" i="3"/>
  <c r="K765" i="3"/>
  <c r="J765" i="3"/>
  <c r="K764" i="3"/>
  <c r="J764" i="3"/>
  <c r="K763" i="3"/>
  <c r="J763" i="3"/>
  <c r="K762" i="3"/>
  <c r="J762" i="3"/>
  <c r="K761" i="3"/>
  <c r="J761" i="3"/>
  <c r="K760" i="3"/>
  <c r="J760" i="3"/>
  <c r="K759" i="3"/>
  <c r="J759" i="3"/>
  <c r="K758" i="3"/>
  <c r="J758" i="3"/>
  <c r="K757" i="3"/>
  <c r="J757" i="3"/>
  <c r="K756" i="3"/>
  <c r="J756" i="3"/>
  <c r="K755" i="3"/>
  <c r="J755" i="3"/>
  <c r="K754" i="3"/>
  <c r="J754" i="3"/>
  <c r="K753" i="3"/>
  <c r="J753" i="3"/>
  <c r="K752" i="3"/>
  <c r="J752" i="3"/>
  <c r="K751" i="3"/>
  <c r="J751" i="3"/>
  <c r="K750" i="3"/>
  <c r="J750" i="3"/>
  <c r="K749" i="3"/>
  <c r="J749" i="3"/>
  <c r="K748" i="3"/>
  <c r="J748" i="3"/>
  <c r="K747" i="3"/>
  <c r="J747" i="3"/>
  <c r="K746" i="3"/>
  <c r="J746" i="3"/>
  <c r="K745" i="3"/>
  <c r="J745" i="3"/>
  <c r="K744" i="3"/>
  <c r="J744" i="3"/>
  <c r="K743" i="3"/>
  <c r="J743" i="3"/>
  <c r="K742" i="3"/>
  <c r="J742" i="3"/>
  <c r="K741" i="3"/>
  <c r="J741" i="3"/>
  <c r="K740" i="3"/>
  <c r="J740" i="3"/>
  <c r="K739" i="3"/>
  <c r="J739" i="3"/>
  <c r="K738" i="3"/>
  <c r="J738" i="3"/>
  <c r="K737" i="3"/>
  <c r="J737" i="3"/>
  <c r="K736" i="3"/>
  <c r="J736" i="3"/>
  <c r="K735" i="3"/>
  <c r="J735" i="3"/>
  <c r="K734" i="3"/>
  <c r="J734" i="3"/>
  <c r="K733" i="3"/>
  <c r="J733" i="3"/>
  <c r="K732" i="3"/>
  <c r="J732" i="3"/>
  <c r="K731" i="3"/>
  <c r="J731" i="3"/>
  <c r="K730" i="3"/>
  <c r="J730" i="3"/>
  <c r="K729" i="3"/>
  <c r="J729" i="3"/>
  <c r="K728" i="3"/>
  <c r="J728" i="3"/>
  <c r="K727" i="3"/>
  <c r="J727" i="3"/>
  <c r="K726" i="3"/>
  <c r="J726" i="3"/>
  <c r="K725" i="3"/>
  <c r="J725" i="3"/>
  <c r="K724" i="3"/>
  <c r="J724" i="3"/>
  <c r="K723" i="3"/>
  <c r="J723" i="3"/>
  <c r="K722" i="3"/>
  <c r="J722" i="3"/>
  <c r="K721" i="3"/>
  <c r="J721" i="3"/>
  <c r="K720" i="3"/>
  <c r="J720" i="3"/>
  <c r="K719" i="3"/>
  <c r="J719" i="3"/>
  <c r="K718" i="3"/>
  <c r="J718" i="3"/>
  <c r="K717" i="3"/>
  <c r="J717" i="3"/>
  <c r="K716" i="3"/>
  <c r="J716" i="3"/>
  <c r="K715" i="3"/>
  <c r="J715" i="3"/>
  <c r="K714" i="3"/>
  <c r="J714" i="3"/>
  <c r="K713" i="3"/>
  <c r="J713" i="3"/>
  <c r="K712" i="3"/>
  <c r="J712" i="3"/>
  <c r="K711" i="3"/>
  <c r="J711" i="3"/>
  <c r="K710" i="3"/>
  <c r="J710" i="3"/>
  <c r="K709" i="3"/>
  <c r="J709" i="3"/>
  <c r="K708" i="3"/>
  <c r="J708" i="3"/>
  <c r="K707" i="3"/>
  <c r="J707" i="3"/>
  <c r="K706" i="3"/>
  <c r="J706" i="3"/>
  <c r="K705" i="3"/>
  <c r="J705" i="3"/>
  <c r="K704" i="3"/>
  <c r="J704" i="3"/>
  <c r="K703" i="3"/>
  <c r="J703" i="3"/>
  <c r="K702" i="3"/>
  <c r="J702" i="3"/>
  <c r="K701" i="3"/>
  <c r="J701" i="3"/>
  <c r="K700" i="3"/>
  <c r="J700" i="3"/>
  <c r="K699" i="3"/>
  <c r="J699" i="3"/>
  <c r="K698" i="3"/>
  <c r="J698" i="3"/>
  <c r="K697" i="3"/>
  <c r="J697" i="3"/>
  <c r="K696" i="3"/>
  <c r="J696" i="3"/>
  <c r="K695" i="3"/>
  <c r="J695" i="3"/>
  <c r="K694" i="3"/>
  <c r="J694" i="3"/>
  <c r="K693" i="3"/>
  <c r="J693" i="3"/>
  <c r="K692" i="3"/>
  <c r="J692" i="3"/>
  <c r="K691" i="3"/>
  <c r="J691" i="3"/>
  <c r="K690" i="3"/>
  <c r="J690" i="3"/>
  <c r="K689" i="3"/>
  <c r="J689" i="3"/>
  <c r="K688" i="3"/>
  <c r="J688" i="3"/>
  <c r="K687" i="3"/>
  <c r="J687" i="3"/>
  <c r="K686" i="3"/>
  <c r="J686" i="3"/>
  <c r="K685" i="3"/>
  <c r="J685" i="3"/>
  <c r="K684" i="3"/>
  <c r="J684" i="3"/>
  <c r="K683" i="3"/>
  <c r="J683" i="3"/>
  <c r="K682" i="3"/>
  <c r="J682" i="3"/>
  <c r="K681" i="3"/>
  <c r="J681" i="3"/>
  <c r="K680" i="3"/>
  <c r="J680" i="3"/>
  <c r="K679" i="3"/>
  <c r="J679" i="3"/>
  <c r="K678" i="3"/>
  <c r="J678" i="3"/>
  <c r="K677" i="3"/>
  <c r="J677" i="3"/>
  <c r="K676" i="3"/>
  <c r="J676" i="3"/>
  <c r="K675" i="3"/>
  <c r="J675" i="3"/>
  <c r="K674" i="3"/>
  <c r="J674" i="3"/>
  <c r="K673" i="3"/>
  <c r="J673" i="3"/>
  <c r="K672" i="3"/>
  <c r="J672" i="3"/>
  <c r="K671" i="3"/>
  <c r="J671" i="3"/>
  <c r="K670" i="3"/>
  <c r="J670" i="3"/>
  <c r="K669" i="3"/>
  <c r="J669" i="3"/>
  <c r="K668" i="3"/>
  <c r="J668" i="3"/>
  <c r="K667" i="3"/>
  <c r="J667" i="3"/>
  <c r="K666" i="3"/>
  <c r="J666" i="3"/>
  <c r="K665" i="3"/>
  <c r="J665" i="3"/>
  <c r="K664" i="3"/>
  <c r="J664" i="3"/>
  <c r="K663" i="3"/>
  <c r="J663" i="3"/>
  <c r="K662" i="3"/>
  <c r="J662" i="3"/>
  <c r="K661" i="3"/>
  <c r="J661" i="3"/>
  <c r="K660" i="3"/>
  <c r="J660" i="3"/>
  <c r="K659" i="3"/>
  <c r="J659" i="3"/>
  <c r="K658" i="3"/>
  <c r="J658" i="3"/>
  <c r="K657" i="3"/>
  <c r="J657" i="3"/>
  <c r="K656" i="3"/>
  <c r="J656" i="3"/>
  <c r="K655" i="3"/>
  <c r="J655" i="3"/>
  <c r="K654" i="3"/>
  <c r="J654" i="3"/>
  <c r="K653" i="3"/>
  <c r="J653" i="3"/>
  <c r="K652" i="3"/>
  <c r="J652" i="3"/>
  <c r="K651" i="3"/>
  <c r="J651" i="3"/>
  <c r="K650" i="3"/>
  <c r="J650" i="3"/>
  <c r="K649" i="3"/>
  <c r="J649" i="3"/>
  <c r="K648" i="3"/>
  <c r="J648" i="3"/>
  <c r="K647" i="3"/>
  <c r="J647" i="3"/>
  <c r="K646" i="3"/>
  <c r="J646" i="3"/>
  <c r="K645" i="3"/>
  <c r="J645" i="3"/>
  <c r="K644" i="3"/>
  <c r="J644" i="3"/>
  <c r="K643" i="3"/>
  <c r="J643" i="3"/>
  <c r="K642" i="3"/>
  <c r="J642" i="3"/>
  <c r="K641" i="3"/>
  <c r="J641" i="3"/>
  <c r="K640" i="3"/>
  <c r="J640" i="3"/>
  <c r="K639" i="3"/>
  <c r="J639" i="3"/>
  <c r="K638" i="3"/>
  <c r="J638" i="3"/>
  <c r="K637" i="3"/>
  <c r="J637" i="3"/>
  <c r="K636" i="3"/>
  <c r="J636" i="3"/>
  <c r="K635" i="3"/>
  <c r="J635" i="3"/>
  <c r="K634" i="3"/>
  <c r="J634" i="3"/>
  <c r="K633" i="3"/>
  <c r="J633" i="3"/>
  <c r="K632" i="3"/>
  <c r="J632" i="3"/>
  <c r="K631" i="3"/>
  <c r="J631" i="3"/>
  <c r="K630" i="3"/>
  <c r="J630" i="3"/>
  <c r="K629" i="3"/>
  <c r="J629" i="3"/>
  <c r="K628" i="3"/>
  <c r="J628" i="3"/>
  <c r="K627" i="3"/>
  <c r="J627" i="3"/>
  <c r="K626" i="3"/>
  <c r="J626" i="3"/>
  <c r="K625" i="3"/>
  <c r="J625" i="3"/>
  <c r="K624" i="3"/>
  <c r="J624" i="3"/>
  <c r="K623" i="3"/>
  <c r="J623" i="3"/>
  <c r="K622" i="3"/>
  <c r="J622" i="3"/>
  <c r="K621" i="3"/>
  <c r="J621" i="3"/>
  <c r="K620" i="3"/>
  <c r="J620" i="3"/>
  <c r="K619" i="3"/>
  <c r="J619" i="3"/>
  <c r="K618" i="3"/>
  <c r="J618" i="3"/>
  <c r="K617" i="3"/>
  <c r="J617" i="3"/>
  <c r="K616" i="3"/>
  <c r="J616" i="3"/>
  <c r="K615" i="3"/>
  <c r="J615" i="3"/>
  <c r="K614" i="3"/>
  <c r="J614" i="3"/>
  <c r="K613" i="3"/>
  <c r="J613" i="3"/>
  <c r="K612" i="3"/>
  <c r="J612" i="3"/>
  <c r="K611" i="3"/>
  <c r="J611" i="3"/>
  <c r="K610" i="3"/>
  <c r="J610" i="3"/>
  <c r="K609" i="3"/>
  <c r="J609" i="3"/>
  <c r="K608" i="3"/>
  <c r="J608" i="3"/>
  <c r="K607" i="3"/>
  <c r="J607" i="3"/>
  <c r="K606" i="3"/>
  <c r="J606" i="3"/>
  <c r="K605" i="3"/>
  <c r="J605" i="3"/>
  <c r="K604" i="3"/>
  <c r="J604" i="3"/>
  <c r="K603" i="3"/>
  <c r="J603" i="3"/>
  <c r="K602" i="3"/>
  <c r="J602" i="3"/>
  <c r="K601" i="3"/>
  <c r="J601" i="3"/>
  <c r="K600" i="3"/>
  <c r="J600" i="3"/>
  <c r="K599" i="3"/>
  <c r="J599" i="3"/>
  <c r="K598" i="3"/>
  <c r="J598" i="3"/>
  <c r="K597" i="3"/>
  <c r="J597" i="3"/>
  <c r="K596" i="3"/>
  <c r="J596" i="3"/>
  <c r="K595" i="3"/>
  <c r="J595" i="3"/>
  <c r="K594" i="3"/>
  <c r="J594" i="3"/>
  <c r="K593" i="3"/>
  <c r="J593" i="3"/>
  <c r="K592" i="3"/>
  <c r="J592" i="3"/>
  <c r="K591" i="3"/>
  <c r="J591" i="3"/>
  <c r="K590" i="3"/>
  <c r="J590" i="3"/>
  <c r="K589" i="3"/>
  <c r="J589" i="3"/>
  <c r="K588" i="3"/>
  <c r="J588" i="3"/>
  <c r="K587" i="3"/>
  <c r="J587" i="3"/>
  <c r="K586" i="3"/>
  <c r="J586" i="3"/>
  <c r="K585" i="3"/>
  <c r="J585" i="3"/>
  <c r="K584" i="3"/>
  <c r="J584" i="3"/>
  <c r="K583" i="3"/>
  <c r="J583" i="3"/>
  <c r="K582" i="3"/>
  <c r="J582" i="3"/>
  <c r="K581" i="3"/>
  <c r="J581" i="3"/>
  <c r="K580" i="3"/>
  <c r="J580" i="3"/>
  <c r="K579" i="3"/>
  <c r="J579" i="3"/>
  <c r="K578" i="3"/>
  <c r="J578" i="3"/>
  <c r="K577" i="3"/>
  <c r="J577" i="3"/>
  <c r="K576" i="3"/>
  <c r="J576" i="3"/>
  <c r="K575" i="3"/>
  <c r="J575" i="3"/>
  <c r="K574" i="3"/>
  <c r="J574" i="3"/>
  <c r="K573" i="3"/>
  <c r="J573" i="3"/>
  <c r="K572" i="3"/>
  <c r="J572" i="3"/>
  <c r="K571" i="3"/>
  <c r="J571" i="3"/>
  <c r="K570" i="3"/>
  <c r="J570" i="3"/>
  <c r="K569" i="3"/>
  <c r="J569" i="3"/>
  <c r="K568" i="3"/>
  <c r="J568" i="3"/>
  <c r="K567" i="3"/>
  <c r="J567" i="3"/>
  <c r="K566" i="3"/>
  <c r="J566" i="3"/>
  <c r="K565" i="3"/>
  <c r="J565" i="3"/>
  <c r="K564" i="3"/>
  <c r="J564" i="3"/>
  <c r="K563" i="3"/>
  <c r="J563" i="3"/>
  <c r="K562" i="3"/>
  <c r="J562" i="3"/>
  <c r="K561" i="3"/>
  <c r="J561" i="3"/>
  <c r="K560" i="3"/>
  <c r="J560" i="3"/>
  <c r="K559" i="3"/>
  <c r="J559" i="3"/>
  <c r="K558" i="3"/>
  <c r="J558" i="3"/>
  <c r="K557" i="3"/>
  <c r="J557" i="3"/>
  <c r="K556" i="3"/>
  <c r="J556" i="3"/>
  <c r="K555" i="3"/>
  <c r="J555" i="3"/>
  <c r="K554" i="3"/>
  <c r="J554" i="3"/>
  <c r="K553" i="3"/>
  <c r="J553" i="3"/>
  <c r="K552" i="3"/>
  <c r="J552" i="3"/>
  <c r="K551" i="3"/>
  <c r="J551" i="3"/>
  <c r="K550" i="3"/>
  <c r="J550" i="3"/>
  <c r="K549" i="3"/>
  <c r="J549" i="3"/>
  <c r="K548" i="3"/>
  <c r="J548" i="3"/>
  <c r="K547" i="3"/>
  <c r="J547" i="3"/>
  <c r="K546" i="3"/>
  <c r="J546" i="3"/>
  <c r="K545" i="3"/>
  <c r="J545" i="3"/>
  <c r="K544" i="3"/>
  <c r="J544" i="3"/>
  <c r="K543" i="3"/>
  <c r="J543" i="3"/>
  <c r="K542" i="3"/>
  <c r="J542" i="3"/>
  <c r="K541" i="3"/>
  <c r="J541" i="3"/>
  <c r="K540" i="3"/>
  <c r="J540" i="3"/>
  <c r="K539" i="3"/>
  <c r="J539" i="3"/>
  <c r="K538" i="3"/>
  <c r="J538" i="3"/>
  <c r="K537" i="3"/>
  <c r="J537" i="3"/>
  <c r="K536" i="3"/>
  <c r="J536" i="3"/>
  <c r="K535" i="3"/>
  <c r="J535" i="3"/>
  <c r="K534" i="3"/>
  <c r="J534" i="3"/>
  <c r="K533" i="3"/>
  <c r="J533" i="3"/>
  <c r="K532" i="3"/>
  <c r="J532" i="3"/>
  <c r="K531" i="3"/>
  <c r="J531" i="3"/>
  <c r="K530" i="3"/>
  <c r="J530" i="3"/>
  <c r="K529" i="3"/>
  <c r="J529" i="3"/>
  <c r="K528" i="3"/>
  <c r="J528" i="3"/>
  <c r="K527" i="3"/>
  <c r="J527" i="3"/>
  <c r="K526" i="3"/>
  <c r="J526" i="3"/>
  <c r="K525" i="3"/>
  <c r="J525" i="3"/>
  <c r="K524" i="3"/>
  <c r="J524" i="3"/>
  <c r="K523" i="3"/>
  <c r="J523" i="3"/>
  <c r="K522" i="3"/>
  <c r="J522" i="3"/>
  <c r="K521" i="3"/>
  <c r="J521" i="3"/>
  <c r="K520" i="3"/>
  <c r="J520" i="3"/>
  <c r="K519" i="3"/>
  <c r="J519" i="3"/>
  <c r="K518" i="3"/>
  <c r="J518" i="3"/>
  <c r="K517" i="3"/>
  <c r="J517" i="3"/>
  <c r="K516" i="3"/>
  <c r="J516" i="3"/>
  <c r="K515" i="3"/>
  <c r="J515" i="3"/>
  <c r="K514" i="3"/>
  <c r="J514" i="3"/>
  <c r="K513" i="3"/>
  <c r="J513" i="3"/>
  <c r="K512" i="3"/>
  <c r="J512" i="3"/>
  <c r="K511" i="3"/>
  <c r="J511" i="3"/>
  <c r="K510" i="3"/>
  <c r="J510" i="3"/>
  <c r="K509" i="3"/>
  <c r="J509" i="3"/>
  <c r="K508" i="3"/>
  <c r="J508" i="3"/>
  <c r="K507" i="3"/>
  <c r="J507" i="3"/>
  <c r="K506" i="3"/>
  <c r="J506" i="3"/>
  <c r="K505" i="3"/>
  <c r="J505" i="3"/>
  <c r="K504" i="3"/>
  <c r="J504" i="3"/>
  <c r="K503" i="3"/>
  <c r="J503" i="3"/>
  <c r="K502" i="3"/>
  <c r="J502" i="3"/>
  <c r="K501" i="3"/>
  <c r="J501" i="3"/>
  <c r="K500" i="3"/>
  <c r="J500" i="3"/>
  <c r="K499" i="3"/>
  <c r="J499" i="3"/>
  <c r="K498" i="3"/>
  <c r="J498" i="3"/>
  <c r="K497" i="3"/>
  <c r="J497" i="3"/>
  <c r="K496" i="3"/>
  <c r="J496" i="3"/>
  <c r="K495" i="3"/>
  <c r="J495" i="3"/>
  <c r="K494" i="3"/>
  <c r="J494" i="3"/>
  <c r="K493" i="3"/>
  <c r="J493" i="3"/>
  <c r="K492" i="3"/>
  <c r="J492" i="3"/>
  <c r="K491" i="3"/>
  <c r="J491" i="3"/>
  <c r="K490" i="3"/>
  <c r="J490" i="3"/>
  <c r="K489" i="3"/>
  <c r="J489" i="3"/>
  <c r="K488" i="3"/>
  <c r="J488" i="3"/>
  <c r="K487" i="3"/>
  <c r="J487" i="3"/>
  <c r="K486" i="3"/>
  <c r="J486" i="3"/>
  <c r="K485" i="3"/>
  <c r="J485" i="3"/>
  <c r="K484" i="3"/>
  <c r="J484" i="3"/>
  <c r="K483" i="3"/>
  <c r="J483" i="3"/>
  <c r="K482" i="3"/>
  <c r="J482" i="3"/>
  <c r="K481" i="3"/>
  <c r="J481" i="3"/>
  <c r="K480" i="3"/>
  <c r="J480" i="3"/>
  <c r="K479" i="3"/>
  <c r="J479" i="3"/>
  <c r="K478" i="3"/>
  <c r="J478" i="3"/>
  <c r="K477" i="3"/>
  <c r="J477" i="3"/>
  <c r="K476" i="3"/>
  <c r="J476" i="3"/>
  <c r="K475" i="3"/>
  <c r="J475" i="3"/>
  <c r="K474" i="3"/>
  <c r="J474" i="3"/>
  <c r="K473" i="3"/>
  <c r="J473" i="3"/>
  <c r="K472" i="3"/>
  <c r="J472" i="3"/>
  <c r="K471" i="3"/>
  <c r="J471" i="3"/>
  <c r="K470" i="3"/>
  <c r="J470" i="3"/>
  <c r="K469" i="3"/>
  <c r="J469" i="3"/>
  <c r="K468" i="3"/>
  <c r="J468" i="3"/>
  <c r="K467" i="3"/>
  <c r="J467" i="3"/>
  <c r="K466" i="3"/>
  <c r="J466" i="3"/>
  <c r="K465" i="3"/>
  <c r="J465" i="3"/>
  <c r="K464" i="3"/>
  <c r="J464" i="3"/>
  <c r="K463" i="3"/>
  <c r="J463" i="3"/>
  <c r="K462" i="3"/>
  <c r="J462" i="3"/>
  <c r="K461" i="3"/>
  <c r="J461" i="3"/>
  <c r="K460" i="3"/>
  <c r="J460" i="3"/>
  <c r="K459" i="3"/>
  <c r="J459" i="3"/>
  <c r="K458" i="3"/>
  <c r="J458" i="3"/>
  <c r="K457" i="3"/>
  <c r="J457" i="3"/>
  <c r="K456" i="3"/>
  <c r="J456" i="3"/>
  <c r="K455" i="3"/>
  <c r="J455" i="3"/>
  <c r="K454" i="3"/>
  <c r="J454" i="3"/>
  <c r="K453" i="3"/>
  <c r="J453" i="3"/>
  <c r="K452" i="3"/>
  <c r="J452" i="3"/>
  <c r="K451" i="3"/>
  <c r="J451" i="3"/>
  <c r="K450" i="3"/>
  <c r="J450" i="3"/>
  <c r="K449" i="3"/>
  <c r="J449" i="3"/>
  <c r="K448" i="3"/>
  <c r="J448" i="3"/>
  <c r="K447" i="3"/>
  <c r="J447" i="3"/>
  <c r="K446" i="3"/>
  <c r="J446" i="3"/>
  <c r="K445" i="3"/>
  <c r="J445" i="3"/>
  <c r="K444" i="3"/>
  <c r="J444" i="3"/>
  <c r="K443" i="3"/>
  <c r="J443" i="3"/>
  <c r="K442" i="3"/>
  <c r="J442" i="3"/>
  <c r="K441" i="3"/>
  <c r="J441" i="3"/>
  <c r="K440" i="3"/>
  <c r="J440" i="3"/>
  <c r="K439" i="3"/>
  <c r="J439" i="3"/>
  <c r="K438" i="3"/>
  <c r="J438" i="3"/>
  <c r="K437" i="3"/>
  <c r="J437" i="3"/>
  <c r="K436" i="3"/>
  <c r="J436" i="3"/>
  <c r="K435" i="3"/>
  <c r="J435" i="3"/>
  <c r="K434" i="3"/>
  <c r="J434" i="3"/>
  <c r="K433" i="3"/>
  <c r="J433" i="3"/>
  <c r="K432" i="3"/>
  <c r="J432" i="3"/>
  <c r="K431" i="3"/>
  <c r="J431" i="3"/>
  <c r="K430" i="3"/>
  <c r="J430" i="3"/>
  <c r="K429" i="3"/>
  <c r="J429" i="3"/>
  <c r="K428" i="3"/>
  <c r="J428" i="3"/>
  <c r="K427" i="3"/>
  <c r="J427" i="3"/>
  <c r="K426" i="3"/>
  <c r="J426" i="3"/>
  <c r="K425" i="3"/>
  <c r="J425" i="3"/>
  <c r="K424" i="3"/>
  <c r="J424" i="3"/>
  <c r="K423" i="3"/>
  <c r="J423" i="3"/>
  <c r="K422" i="3"/>
  <c r="J422" i="3"/>
  <c r="K421" i="3"/>
  <c r="J421" i="3"/>
  <c r="K420" i="3"/>
  <c r="J420" i="3"/>
  <c r="K419" i="3"/>
  <c r="J419" i="3"/>
  <c r="K418" i="3"/>
  <c r="J418" i="3"/>
  <c r="K417" i="3"/>
  <c r="J417" i="3"/>
  <c r="K416" i="3"/>
  <c r="J416" i="3"/>
  <c r="K415" i="3"/>
  <c r="J415" i="3"/>
  <c r="K414" i="3"/>
  <c r="J414" i="3"/>
  <c r="K413" i="3"/>
  <c r="J413" i="3"/>
  <c r="K412" i="3"/>
  <c r="J412" i="3"/>
  <c r="K411" i="3"/>
  <c r="J411" i="3"/>
  <c r="K410" i="3"/>
  <c r="J410" i="3"/>
  <c r="K409" i="3"/>
  <c r="J409" i="3"/>
  <c r="K408" i="3"/>
  <c r="J408" i="3"/>
  <c r="K407" i="3"/>
  <c r="J407" i="3"/>
  <c r="K406" i="3"/>
  <c r="J406" i="3"/>
  <c r="K405" i="3"/>
  <c r="J405" i="3"/>
  <c r="K404" i="3"/>
  <c r="J404" i="3"/>
  <c r="K403" i="3"/>
  <c r="J403" i="3"/>
  <c r="K402" i="3"/>
  <c r="J402" i="3"/>
  <c r="K401" i="3"/>
  <c r="J401" i="3"/>
  <c r="K400" i="3"/>
  <c r="J400" i="3"/>
  <c r="K399" i="3"/>
  <c r="J399" i="3"/>
  <c r="K398" i="3"/>
  <c r="J398" i="3"/>
  <c r="K397" i="3"/>
  <c r="J397" i="3"/>
  <c r="K396" i="3"/>
  <c r="J396" i="3"/>
  <c r="K395" i="3"/>
  <c r="J395" i="3"/>
  <c r="K394" i="3"/>
  <c r="J394" i="3"/>
  <c r="K393" i="3"/>
  <c r="J393" i="3"/>
  <c r="K392" i="3"/>
  <c r="J392" i="3"/>
  <c r="K391" i="3"/>
  <c r="J391" i="3"/>
  <c r="K390" i="3"/>
  <c r="J390" i="3"/>
  <c r="K389" i="3"/>
  <c r="J389" i="3"/>
  <c r="K388" i="3"/>
  <c r="J388" i="3"/>
  <c r="K387" i="3"/>
  <c r="J387" i="3"/>
  <c r="K386" i="3"/>
  <c r="J386" i="3"/>
  <c r="K385" i="3"/>
  <c r="J385" i="3"/>
  <c r="K384" i="3"/>
  <c r="J384" i="3"/>
  <c r="K383" i="3"/>
  <c r="J383" i="3"/>
  <c r="K382" i="3"/>
  <c r="J382" i="3"/>
  <c r="K381" i="3"/>
  <c r="J381" i="3"/>
  <c r="K380" i="3"/>
  <c r="J380" i="3"/>
  <c r="K379" i="3"/>
  <c r="J379" i="3"/>
  <c r="K378" i="3"/>
  <c r="J378" i="3"/>
  <c r="K377" i="3"/>
  <c r="J377" i="3"/>
  <c r="K376" i="3"/>
  <c r="J376" i="3"/>
  <c r="K375" i="3"/>
  <c r="J375" i="3"/>
  <c r="K374" i="3"/>
  <c r="J374" i="3"/>
  <c r="K373" i="3"/>
  <c r="J373" i="3"/>
  <c r="K372" i="3"/>
  <c r="J372" i="3"/>
  <c r="K371" i="3"/>
  <c r="J371" i="3"/>
  <c r="K370" i="3"/>
  <c r="J370" i="3"/>
  <c r="K369" i="3"/>
  <c r="J369" i="3"/>
  <c r="K368" i="3"/>
  <c r="J368" i="3"/>
  <c r="K367" i="3"/>
  <c r="J367" i="3"/>
  <c r="K366" i="3"/>
  <c r="J366" i="3"/>
  <c r="K365" i="3"/>
  <c r="J365" i="3"/>
  <c r="K364" i="3"/>
  <c r="J364" i="3"/>
  <c r="K363" i="3"/>
  <c r="J363" i="3"/>
  <c r="K362" i="3"/>
  <c r="J362" i="3"/>
  <c r="K361" i="3"/>
  <c r="J361" i="3"/>
  <c r="K360" i="3"/>
  <c r="J360" i="3"/>
  <c r="K359" i="3"/>
  <c r="J359" i="3"/>
  <c r="K358" i="3"/>
  <c r="J358" i="3"/>
  <c r="K357" i="3"/>
  <c r="J357" i="3"/>
  <c r="K356" i="3"/>
  <c r="J356" i="3"/>
  <c r="K355" i="3"/>
  <c r="J355" i="3"/>
  <c r="K354" i="3"/>
  <c r="J354" i="3"/>
  <c r="K353" i="3"/>
  <c r="J353" i="3"/>
  <c r="K352" i="3"/>
  <c r="J352" i="3"/>
  <c r="K351" i="3"/>
  <c r="J351" i="3"/>
  <c r="K350" i="3"/>
  <c r="J350" i="3"/>
  <c r="K349" i="3"/>
  <c r="J349" i="3"/>
  <c r="K348" i="3"/>
  <c r="J348" i="3"/>
  <c r="K347" i="3"/>
  <c r="J347" i="3"/>
  <c r="K346" i="3"/>
  <c r="J346" i="3"/>
  <c r="K345" i="3"/>
  <c r="J345" i="3"/>
  <c r="K344" i="3"/>
  <c r="J344" i="3"/>
  <c r="K343" i="3"/>
  <c r="J343" i="3"/>
  <c r="K342" i="3"/>
  <c r="J342" i="3"/>
  <c r="K341" i="3"/>
  <c r="J341" i="3"/>
  <c r="K340" i="3"/>
  <c r="J340" i="3"/>
  <c r="K339" i="3"/>
  <c r="J339" i="3"/>
  <c r="K338" i="3"/>
  <c r="J338" i="3"/>
  <c r="K337" i="3"/>
  <c r="J337" i="3"/>
  <c r="K336" i="3"/>
  <c r="J336" i="3"/>
  <c r="K335" i="3"/>
  <c r="J335" i="3"/>
  <c r="K334" i="3"/>
  <c r="J334" i="3"/>
  <c r="K333" i="3"/>
  <c r="J333" i="3"/>
  <c r="K332" i="3"/>
  <c r="J332" i="3"/>
  <c r="K331" i="3"/>
  <c r="J331" i="3"/>
  <c r="K330" i="3"/>
  <c r="J330" i="3"/>
  <c r="K329" i="3"/>
  <c r="J329" i="3"/>
  <c r="K328" i="3"/>
  <c r="J328" i="3"/>
  <c r="K327" i="3"/>
  <c r="J327" i="3"/>
  <c r="K326" i="3"/>
  <c r="J326" i="3"/>
  <c r="K325" i="3"/>
  <c r="J325" i="3"/>
  <c r="K324" i="3"/>
  <c r="J324" i="3"/>
  <c r="K323" i="3"/>
  <c r="J323" i="3"/>
  <c r="K322" i="3"/>
  <c r="J322" i="3"/>
  <c r="K321" i="3"/>
  <c r="J321" i="3"/>
  <c r="K320" i="3"/>
  <c r="J320" i="3"/>
  <c r="K319" i="3"/>
  <c r="J319" i="3"/>
  <c r="K318" i="3"/>
  <c r="J318" i="3"/>
  <c r="K317" i="3"/>
  <c r="J317" i="3"/>
  <c r="K316" i="3"/>
  <c r="J316" i="3"/>
  <c r="K315" i="3"/>
  <c r="J315" i="3"/>
  <c r="K314" i="3"/>
  <c r="J314" i="3"/>
  <c r="K313" i="3"/>
  <c r="J313" i="3"/>
  <c r="K312" i="3"/>
  <c r="J312" i="3"/>
  <c r="K311" i="3"/>
  <c r="J311" i="3"/>
  <c r="K310" i="3"/>
  <c r="J310" i="3"/>
  <c r="K309" i="3"/>
  <c r="J309" i="3"/>
  <c r="K308" i="3"/>
  <c r="J308" i="3"/>
  <c r="K307" i="3"/>
  <c r="J307" i="3"/>
  <c r="K306" i="3"/>
  <c r="J306" i="3"/>
  <c r="K305" i="3"/>
  <c r="J305" i="3"/>
  <c r="K304" i="3"/>
  <c r="J304" i="3"/>
  <c r="K303" i="3"/>
  <c r="J303" i="3"/>
  <c r="K302" i="3"/>
  <c r="J302" i="3"/>
  <c r="K301" i="3"/>
  <c r="J301" i="3"/>
  <c r="K300" i="3"/>
  <c r="J300" i="3"/>
  <c r="K299" i="3"/>
  <c r="J299" i="3"/>
  <c r="K298" i="3"/>
  <c r="J298" i="3"/>
  <c r="K297" i="3"/>
  <c r="J297" i="3"/>
  <c r="K296" i="3"/>
  <c r="J296" i="3"/>
  <c r="K295" i="3"/>
  <c r="J295" i="3"/>
  <c r="K294" i="3"/>
  <c r="J294" i="3"/>
  <c r="K293" i="3"/>
  <c r="J293" i="3"/>
  <c r="K292" i="3"/>
  <c r="J292" i="3"/>
  <c r="K291" i="3"/>
  <c r="J291" i="3"/>
  <c r="K290" i="3"/>
  <c r="J290" i="3"/>
  <c r="K289" i="3"/>
  <c r="J289" i="3"/>
  <c r="K288" i="3"/>
  <c r="J288" i="3"/>
  <c r="K287" i="3"/>
  <c r="J287" i="3"/>
  <c r="K286" i="3"/>
  <c r="J286" i="3"/>
  <c r="K285" i="3"/>
  <c r="J285" i="3"/>
  <c r="K284" i="3"/>
  <c r="J284" i="3"/>
  <c r="K283" i="3"/>
  <c r="J283" i="3"/>
  <c r="K282" i="3"/>
  <c r="J282" i="3"/>
  <c r="K281" i="3"/>
  <c r="J281" i="3"/>
  <c r="K280" i="3"/>
  <c r="J280" i="3"/>
  <c r="K279" i="3"/>
  <c r="J279" i="3"/>
  <c r="K278" i="3"/>
  <c r="J278" i="3"/>
  <c r="K277" i="3"/>
  <c r="J277" i="3"/>
  <c r="K276" i="3"/>
  <c r="J276" i="3"/>
  <c r="K275" i="3"/>
  <c r="J275" i="3"/>
  <c r="K274" i="3"/>
  <c r="J274" i="3"/>
  <c r="K273" i="3"/>
  <c r="J273" i="3"/>
  <c r="K272" i="3"/>
  <c r="J272" i="3"/>
  <c r="K271" i="3"/>
  <c r="J271" i="3"/>
  <c r="K270" i="3"/>
  <c r="J270" i="3"/>
  <c r="K269" i="3"/>
  <c r="J269" i="3"/>
  <c r="K268" i="3"/>
  <c r="J268" i="3"/>
  <c r="K267" i="3"/>
  <c r="J267" i="3"/>
  <c r="K266" i="3"/>
  <c r="J266" i="3"/>
  <c r="K265" i="3"/>
  <c r="J265" i="3"/>
  <c r="K264" i="3"/>
  <c r="J264" i="3"/>
  <c r="K263" i="3"/>
  <c r="J263" i="3"/>
  <c r="K262" i="3"/>
  <c r="J262" i="3"/>
  <c r="K261" i="3"/>
  <c r="J261" i="3"/>
  <c r="K260" i="3"/>
  <c r="J260" i="3"/>
  <c r="K259" i="3"/>
  <c r="J259" i="3"/>
  <c r="K258" i="3"/>
  <c r="J258" i="3"/>
  <c r="K257" i="3"/>
  <c r="J257" i="3"/>
  <c r="K256" i="3"/>
  <c r="J256" i="3"/>
  <c r="K255" i="3"/>
  <c r="J255" i="3"/>
  <c r="K254" i="3"/>
  <c r="J254" i="3"/>
  <c r="K253" i="3"/>
  <c r="J253" i="3"/>
  <c r="K252" i="3"/>
  <c r="J252" i="3"/>
  <c r="K251" i="3"/>
  <c r="J251" i="3"/>
  <c r="K250" i="3"/>
  <c r="J250" i="3"/>
  <c r="K249" i="3"/>
  <c r="J249" i="3"/>
  <c r="K248" i="3"/>
  <c r="J248" i="3"/>
  <c r="K247" i="3"/>
  <c r="J247" i="3"/>
  <c r="K246" i="3"/>
  <c r="J246" i="3"/>
  <c r="K245" i="3"/>
  <c r="J245" i="3"/>
  <c r="K244" i="3"/>
  <c r="J244" i="3"/>
  <c r="K243" i="3"/>
  <c r="J243" i="3"/>
  <c r="K242" i="3"/>
  <c r="J242" i="3"/>
  <c r="K241" i="3"/>
  <c r="J241" i="3"/>
  <c r="K240" i="3"/>
  <c r="J240" i="3"/>
  <c r="K239" i="3"/>
  <c r="J239" i="3"/>
  <c r="K238" i="3"/>
  <c r="J238" i="3"/>
  <c r="K237" i="3"/>
  <c r="J237" i="3"/>
  <c r="K236" i="3"/>
  <c r="J236" i="3"/>
  <c r="K235" i="3"/>
  <c r="J235" i="3"/>
  <c r="K234" i="3"/>
  <c r="J234" i="3"/>
  <c r="K233" i="3"/>
  <c r="J233" i="3"/>
  <c r="K232" i="3"/>
  <c r="J232" i="3"/>
  <c r="K231" i="3"/>
  <c r="J231" i="3"/>
  <c r="K230" i="3"/>
  <c r="J230" i="3"/>
  <c r="K229" i="3"/>
  <c r="J229" i="3"/>
  <c r="K228" i="3"/>
  <c r="J228" i="3"/>
  <c r="K227" i="3"/>
  <c r="J227" i="3"/>
  <c r="K226" i="3"/>
  <c r="J226" i="3"/>
  <c r="K225" i="3"/>
  <c r="J225" i="3"/>
  <c r="K224" i="3"/>
  <c r="J224" i="3"/>
  <c r="K223" i="3"/>
  <c r="J223" i="3"/>
  <c r="K222" i="3"/>
  <c r="J222" i="3"/>
  <c r="K221" i="3"/>
  <c r="J221" i="3"/>
  <c r="K220" i="3"/>
  <c r="J220" i="3"/>
  <c r="K219" i="3"/>
  <c r="J219" i="3"/>
  <c r="K218" i="3"/>
  <c r="J218" i="3"/>
  <c r="K217" i="3"/>
  <c r="J217" i="3"/>
  <c r="K216" i="3"/>
  <c r="J216" i="3"/>
  <c r="K215" i="3"/>
  <c r="J215" i="3"/>
  <c r="K214" i="3"/>
  <c r="J214" i="3"/>
  <c r="K213" i="3"/>
  <c r="J213" i="3"/>
  <c r="K212" i="3"/>
  <c r="J212" i="3"/>
  <c r="K211" i="3"/>
  <c r="J211" i="3"/>
  <c r="K210" i="3"/>
  <c r="J210" i="3"/>
  <c r="K209" i="3"/>
  <c r="J209" i="3"/>
  <c r="K208" i="3"/>
  <c r="J208" i="3"/>
  <c r="K207" i="3"/>
  <c r="J207" i="3"/>
  <c r="K206" i="3"/>
  <c r="J206" i="3"/>
  <c r="K205" i="3"/>
  <c r="J205" i="3"/>
  <c r="K204" i="3"/>
  <c r="J204" i="3"/>
  <c r="K203" i="3"/>
  <c r="J203" i="3"/>
  <c r="K202" i="3"/>
  <c r="J202" i="3"/>
  <c r="K201" i="3"/>
  <c r="J201" i="3"/>
  <c r="K200" i="3"/>
  <c r="J200" i="3"/>
  <c r="K199" i="3"/>
  <c r="J199" i="3"/>
  <c r="K198" i="3"/>
  <c r="J198" i="3"/>
  <c r="K197" i="3"/>
  <c r="J197" i="3"/>
  <c r="K196" i="3"/>
  <c r="J196" i="3"/>
  <c r="K195" i="3"/>
  <c r="J195" i="3"/>
  <c r="K194" i="3"/>
  <c r="J194" i="3"/>
  <c r="K193" i="3"/>
  <c r="J193" i="3"/>
  <c r="K192" i="3"/>
  <c r="J192" i="3"/>
  <c r="K191" i="3"/>
  <c r="J191" i="3"/>
  <c r="K190" i="3"/>
  <c r="J190" i="3"/>
  <c r="K189" i="3"/>
  <c r="J189" i="3"/>
  <c r="K188" i="3"/>
  <c r="J188" i="3"/>
  <c r="K187" i="3"/>
  <c r="J187" i="3"/>
  <c r="K186" i="3"/>
  <c r="J186" i="3"/>
  <c r="K185" i="3"/>
  <c r="J185" i="3"/>
  <c r="K184" i="3"/>
  <c r="J184" i="3"/>
  <c r="K183" i="3"/>
  <c r="J183" i="3"/>
  <c r="K182" i="3"/>
  <c r="J182" i="3"/>
  <c r="K181" i="3"/>
  <c r="J181" i="3"/>
  <c r="K180" i="3"/>
  <c r="J180" i="3"/>
  <c r="K179" i="3"/>
  <c r="J179" i="3"/>
  <c r="K178" i="3"/>
  <c r="J178" i="3"/>
  <c r="K177" i="3"/>
  <c r="J177" i="3"/>
  <c r="K176" i="3"/>
  <c r="J176" i="3"/>
  <c r="K175" i="3"/>
  <c r="J175" i="3"/>
  <c r="K174" i="3"/>
  <c r="J174" i="3"/>
  <c r="K173" i="3"/>
  <c r="J173" i="3"/>
  <c r="K172" i="3"/>
  <c r="J172" i="3"/>
  <c r="K171" i="3"/>
  <c r="J171" i="3"/>
  <c r="K170" i="3"/>
  <c r="J170" i="3"/>
  <c r="K169" i="3"/>
  <c r="J169" i="3"/>
  <c r="K168" i="3"/>
  <c r="J168" i="3"/>
  <c r="K167" i="3"/>
  <c r="J167" i="3"/>
  <c r="K166" i="3"/>
  <c r="J166" i="3"/>
  <c r="K165" i="3"/>
  <c r="J165" i="3"/>
  <c r="K164" i="3"/>
  <c r="J164" i="3"/>
  <c r="K163" i="3"/>
  <c r="J163" i="3"/>
  <c r="K162" i="3"/>
  <c r="J162" i="3"/>
  <c r="K161" i="3"/>
  <c r="J161" i="3"/>
  <c r="K160" i="3"/>
  <c r="J160" i="3"/>
  <c r="K159" i="3"/>
  <c r="J159" i="3"/>
  <c r="K158" i="3"/>
  <c r="J158" i="3"/>
  <c r="K157" i="3"/>
  <c r="J157" i="3"/>
  <c r="K156" i="3"/>
  <c r="J156" i="3"/>
  <c r="K155" i="3"/>
  <c r="J155" i="3"/>
  <c r="K154" i="3"/>
  <c r="J154" i="3"/>
  <c r="K153" i="3"/>
  <c r="J153" i="3"/>
  <c r="K152" i="3"/>
  <c r="J152" i="3"/>
  <c r="K151" i="3"/>
  <c r="J151" i="3"/>
  <c r="K150" i="3"/>
  <c r="J150" i="3"/>
  <c r="K149" i="3"/>
  <c r="J149" i="3"/>
  <c r="K148" i="3"/>
  <c r="J148" i="3"/>
  <c r="K147" i="3"/>
  <c r="J147" i="3"/>
  <c r="K146" i="3"/>
  <c r="J146" i="3"/>
  <c r="K145" i="3"/>
  <c r="J145" i="3"/>
  <c r="K144" i="3"/>
  <c r="J144" i="3"/>
  <c r="K143" i="3"/>
  <c r="J143" i="3"/>
  <c r="K142" i="3"/>
  <c r="J142" i="3"/>
  <c r="K141" i="3"/>
  <c r="J141" i="3"/>
  <c r="K140" i="3"/>
  <c r="J140" i="3"/>
  <c r="K139" i="3"/>
  <c r="J139" i="3"/>
  <c r="K138" i="3"/>
  <c r="J138" i="3"/>
  <c r="K137" i="3"/>
  <c r="J137" i="3"/>
  <c r="K136" i="3"/>
  <c r="K135" i="3"/>
  <c r="J135" i="3"/>
  <c r="K134" i="3"/>
  <c r="J134" i="3"/>
  <c r="K133" i="3"/>
  <c r="J133" i="3"/>
  <c r="K132" i="3"/>
  <c r="J132" i="3"/>
  <c r="K131" i="3"/>
  <c r="J131" i="3"/>
  <c r="K130" i="3"/>
  <c r="J130" i="3"/>
  <c r="K129" i="3"/>
  <c r="J129" i="3"/>
  <c r="K128" i="3"/>
  <c r="J128" i="3"/>
  <c r="K127" i="3"/>
  <c r="J127" i="3"/>
  <c r="K126" i="3"/>
  <c r="J126" i="3"/>
  <c r="K125" i="3"/>
  <c r="J125" i="3"/>
  <c r="G42" i="2" s="1"/>
  <c r="K124" i="3"/>
  <c r="J124" i="3"/>
  <c r="G41" i="2" s="1"/>
  <c r="K123" i="3"/>
  <c r="J123" i="3"/>
  <c r="G40" i="2" s="1"/>
  <c r="K122" i="3"/>
  <c r="J122" i="3"/>
  <c r="G39" i="2" s="1"/>
  <c r="K121" i="3"/>
  <c r="J121" i="3"/>
  <c r="G38" i="2" s="1"/>
  <c r="K120" i="3"/>
  <c r="J120" i="3"/>
  <c r="G37" i="2" s="1"/>
  <c r="K119" i="3"/>
  <c r="J119" i="3"/>
  <c r="G36" i="2" s="1"/>
  <c r="K118" i="3"/>
  <c r="J118" i="3"/>
  <c r="G35" i="2" s="1"/>
  <c r="K117" i="3"/>
  <c r="J117" i="3"/>
  <c r="G34" i="2" s="1"/>
  <c r="K116" i="3"/>
  <c r="J116" i="3"/>
  <c r="G33" i="2" s="1"/>
  <c r="K115" i="3"/>
  <c r="J115" i="3"/>
  <c r="G32" i="2" s="1"/>
  <c r="K114" i="3"/>
  <c r="J114" i="3"/>
  <c r="G31" i="2" s="1"/>
  <c r="K113" i="3"/>
  <c r="J113" i="3"/>
  <c r="K112" i="3"/>
  <c r="J112" i="3"/>
  <c r="K111" i="3"/>
  <c r="J111" i="3"/>
  <c r="K110" i="3"/>
  <c r="J110" i="3"/>
  <c r="G29" i="2" s="1"/>
  <c r="K109" i="3"/>
  <c r="J109" i="3"/>
  <c r="G28" i="2" s="1"/>
  <c r="K108" i="3"/>
  <c r="J108" i="3"/>
  <c r="K107" i="3"/>
  <c r="J107" i="3"/>
  <c r="K106" i="3"/>
  <c r="J106" i="3"/>
  <c r="K105" i="3"/>
  <c r="J105" i="3"/>
  <c r="K104" i="3"/>
  <c r="J104" i="3"/>
  <c r="K103" i="3"/>
  <c r="J103" i="3"/>
  <c r="K102" i="3"/>
  <c r="J102" i="3"/>
  <c r="K101" i="3"/>
  <c r="J101" i="3"/>
  <c r="K100" i="3"/>
  <c r="J100" i="3"/>
  <c r="K99" i="3"/>
  <c r="J99" i="3"/>
  <c r="K98" i="3"/>
  <c r="J98" i="3"/>
  <c r="K97" i="3"/>
  <c r="J97" i="3"/>
  <c r="K96" i="3"/>
  <c r="J96" i="3"/>
  <c r="K95" i="3"/>
  <c r="J95" i="3"/>
  <c r="K94" i="3"/>
  <c r="J94" i="3"/>
  <c r="K93" i="3"/>
  <c r="J93" i="3"/>
  <c r="K92" i="3"/>
  <c r="J92" i="3"/>
  <c r="K91" i="3"/>
  <c r="J91" i="3"/>
  <c r="K90" i="3"/>
  <c r="J90" i="3"/>
  <c r="K89" i="3"/>
  <c r="J89" i="3"/>
  <c r="K88" i="3"/>
  <c r="J88" i="3"/>
  <c r="K87" i="3"/>
  <c r="J87" i="3"/>
  <c r="K86" i="3"/>
  <c r="J86" i="3"/>
  <c r="K85" i="3"/>
  <c r="J85" i="3"/>
  <c r="K84" i="3"/>
  <c r="J84" i="3"/>
  <c r="K83" i="3"/>
  <c r="J83" i="3"/>
  <c r="K82" i="3"/>
  <c r="J82" i="3"/>
  <c r="K81" i="3"/>
  <c r="J81" i="3"/>
  <c r="K80" i="3"/>
  <c r="J80" i="3"/>
  <c r="K79" i="3"/>
  <c r="J79" i="3"/>
  <c r="K78" i="3"/>
  <c r="J78" i="3"/>
  <c r="K77" i="3"/>
  <c r="J77" i="3"/>
  <c r="K76" i="3"/>
  <c r="J76" i="3"/>
  <c r="K75" i="3"/>
  <c r="J75" i="3"/>
  <c r="K74" i="3"/>
  <c r="J74" i="3"/>
  <c r="K73" i="3"/>
  <c r="J73" i="3"/>
  <c r="K72" i="3"/>
  <c r="J72" i="3"/>
  <c r="K71" i="3"/>
  <c r="J71" i="3"/>
  <c r="K70" i="3"/>
  <c r="J70" i="3"/>
  <c r="K69" i="3"/>
  <c r="J69" i="3"/>
  <c r="K68" i="3"/>
  <c r="J68" i="3"/>
  <c r="K67" i="3"/>
  <c r="J67" i="3"/>
  <c r="K66" i="3"/>
  <c r="J66" i="3"/>
  <c r="K65" i="3"/>
  <c r="J65" i="3"/>
  <c r="K64" i="3"/>
  <c r="J64" i="3"/>
  <c r="K63" i="3"/>
  <c r="J63" i="3"/>
  <c r="K62" i="3"/>
  <c r="J62" i="3"/>
  <c r="K61" i="3"/>
  <c r="J61" i="3"/>
  <c r="K60" i="3"/>
  <c r="J60" i="3"/>
  <c r="K59" i="3"/>
  <c r="J59" i="3"/>
  <c r="K58" i="3"/>
  <c r="J58" i="3"/>
  <c r="K57" i="3"/>
  <c r="K56" i="3"/>
  <c r="J56" i="3"/>
  <c r="K55" i="3"/>
  <c r="J55" i="3"/>
  <c r="K54" i="3"/>
  <c r="J54" i="3"/>
  <c r="K53" i="3"/>
  <c r="J53" i="3"/>
  <c r="K52" i="3"/>
  <c r="J52" i="3"/>
  <c r="K51" i="3"/>
  <c r="J51" i="3"/>
  <c r="K50" i="3"/>
  <c r="J50" i="3"/>
  <c r="K49" i="3"/>
  <c r="J49" i="3"/>
  <c r="K48" i="3"/>
  <c r="J48" i="3"/>
  <c r="K47" i="3"/>
  <c r="J47" i="3"/>
  <c r="K46" i="3"/>
  <c r="J46" i="3"/>
  <c r="K45" i="3"/>
  <c r="J45" i="3"/>
  <c r="K44" i="3"/>
  <c r="J44" i="3"/>
  <c r="K43" i="3"/>
  <c r="J43" i="3"/>
  <c r="K42" i="3"/>
  <c r="J42" i="3"/>
  <c r="K41" i="3"/>
  <c r="J41" i="3"/>
  <c r="K40" i="3"/>
  <c r="J40" i="3"/>
  <c r="K39" i="3"/>
  <c r="J39" i="3"/>
  <c r="K38" i="3"/>
  <c r="J38" i="3"/>
  <c r="K37" i="3"/>
  <c r="J37" i="3"/>
  <c r="K36" i="3"/>
  <c r="J36" i="3"/>
  <c r="K35" i="3"/>
  <c r="J35" i="3"/>
  <c r="K34" i="3"/>
  <c r="J34" i="3"/>
  <c r="K33" i="3"/>
  <c r="J33" i="3"/>
  <c r="K32" i="3"/>
  <c r="J32" i="3"/>
  <c r="K31" i="3"/>
  <c r="K30" i="3"/>
  <c r="J30" i="3"/>
  <c r="K29" i="3"/>
  <c r="J29" i="3"/>
  <c r="K28" i="3"/>
  <c r="J28" i="3"/>
  <c r="K27" i="3"/>
  <c r="J27" i="3"/>
  <c r="K26" i="3"/>
  <c r="J26" i="3"/>
  <c r="K25" i="3"/>
  <c r="J25" i="3"/>
  <c r="K24" i="3"/>
  <c r="J24" i="3"/>
  <c r="K23" i="3"/>
  <c r="J23" i="3"/>
  <c r="K22" i="3"/>
  <c r="J22" i="3"/>
  <c r="K21" i="3"/>
  <c r="J21" i="3"/>
  <c r="K20" i="3"/>
  <c r="J20" i="3"/>
  <c r="K19" i="3"/>
  <c r="J19" i="3"/>
  <c r="K18" i="3"/>
  <c r="J18" i="3"/>
  <c r="K17" i="3"/>
  <c r="J17" i="3"/>
  <c r="K16" i="3"/>
  <c r="J16" i="3"/>
  <c r="K15" i="3"/>
  <c r="J15" i="3"/>
  <c r="K14" i="3"/>
  <c r="K13" i="3"/>
  <c r="J13" i="3"/>
  <c r="K12" i="3"/>
  <c r="J12" i="3"/>
  <c r="K11" i="3"/>
  <c r="J11" i="3"/>
  <c r="K10" i="3"/>
  <c r="J10" i="3"/>
  <c r="K9" i="3"/>
  <c r="J9" i="3"/>
  <c r="K8" i="3"/>
  <c r="J8" i="3"/>
  <c r="K7" i="3"/>
  <c r="J7" i="3"/>
  <c r="K6" i="3"/>
  <c r="J6" i="3"/>
  <c r="M741" i="3" l="1"/>
  <c r="G82" i="2" s="1"/>
  <c r="M28" i="3"/>
  <c r="G15" i="2" s="1"/>
  <c r="M37" i="3"/>
  <c r="G16" i="2" s="1"/>
  <c r="M81" i="3"/>
  <c r="G21" i="2" s="1"/>
  <c r="M130" i="3"/>
  <c r="G44" i="2" s="1"/>
  <c r="M156" i="3"/>
  <c r="G48" i="2" s="1"/>
  <c r="M183" i="3"/>
  <c r="G56" i="2" s="1"/>
  <c r="M215" i="3"/>
  <c r="G60" i="2" s="1"/>
  <c r="M504" i="3"/>
  <c r="G72" i="2" s="1"/>
  <c r="M601" i="3"/>
  <c r="G76" i="2" s="1"/>
  <c r="M694" i="3"/>
  <c r="G80" i="2" s="1"/>
  <c r="M839" i="3"/>
  <c r="G89" i="2" s="1"/>
  <c r="M889" i="3"/>
  <c r="G101" i="2" s="1"/>
  <c r="M901" i="3"/>
  <c r="G105" i="2" s="1"/>
  <c r="M950" i="3"/>
  <c r="G118" i="2" s="1"/>
  <c r="M954" i="3"/>
  <c r="G119" i="2" s="1"/>
  <c r="M975" i="3"/>
  <c r="G126" i="2" s="1"/>
  <c r="M1003" i="3"/>
  <c r="G138" i="2" s="1"/>
  <c r="M1031" i="3"/>
  <c r="G147" i="2" s="1"/>
  <c r="M1052" i="3"/>
  <c r="G151" i="2" s="1"/>
  <c r="M1015" i="3"/>
  <c r="G142" i="2" s="1"/>
  <c r="M963" i="3"/>
  <c r="G122" i="2" s="1"/>
  <c r="M71" i="3"/>
  <c r="G19" i="2" s="1"/>
  <c r="M74" i="3"/>
  <c r="G20" i="2" s="1"/>
  <c r="M84" i="3"/>
  <c r="G22" i="2" s="1"/>
  <c r="M95" i="3"/>
  <c r="G24" i="2" s="1"/>
  <c r="M103" i="3"/>
  <c r="G25" i="2" s="1"/>
  <c r="M105" i="3"/>
  <c r="G26" i="2" s="1"/>
  <c r="M108" i="3"/>
  <c r="G27" i="2" s="1"/>
  <c r="M128" i="3"/>
  <c r="G43" i="2" s="1"/>
  <c r="M152" i="3"/>
  <c r="G47" i="2" s="1"/>
  <c r="M163" i="3"/>
  <c r="G50" i="2" s="1"/>
  <c r="M167" i="3"/>
  <c r="G51" i="2" s="1"/>
  <c r="M171" i="3"/>
  <c r="G52" i="2" s="1"/>
  <c r="M174" i="3"/>
  <c r="G53" i="2" s="1"/>
  <c r="M180" i="3"/>
  <c r="G55" i="2" s="1"/>
  <c r="M186" i="3"/>
  <c r="G57" i="2" s="1"/>
  <c r="M237" i="3"/>
  <c r="G61" i="2" s="1"/>
  <c r="M259" i="3"/>
  <c r="G62" i="2" s="1"/>
  <c r="M281" i="3"/>
  <c r="G63" i="2" s="1"/>
  <c r="M303" i="3"/>
  <c r="G64" i="2" s="1"/>
  <c r="M352" i="3"/>
  <c r="G66" i="2" s="1"/>
  <c r="M402" i="3"/>
  <c r="G68" i="2" s="1"/>
  <c r="M670" i="3"/>
  <c r="G79" i="2" s="1"/>
  <c r="M763" i="3"/>
  <c r="G83" i="2" s="1"/>
  <c r="M783" i="3"/>
  <c r="G84" i="2" s="1"/>
  <c r="M785" i="3"/>
  <c r="G85" i="2" s="1"/>
  <c r="M824" i="3"/>
  <c r="G86" i="2" s="1"/>
  <c r="M834" i="3"/>
  <c r="G88" i="2" s="1"/>
  <c r="M853" i="3"/>
  <c r="G92" i="2" s="1"/>
  <c r="M857" i="3"/>
  <c r="G93" i="2" s="1"/>
  <c r="M870" i="3"/>
  <c r="G96" i="2" s="1"/>
  <c r="M875" i="3"/>
  <c r="G97" i="2" s="1"/>
  <c r="M886" i="3"/>
  <c r="G100" i="2" s="1"/>
  <c r="M910" i="3"/>
  <c r="G108" i="2" s="1"/>
  <c r="M913" i="3"/>
  <c r="G109" i="2" s="1"/>
  <c r="M919" i="3"/>
  <c r="G110" i="2" s="1"/>
  <c r="M922" i="3"/>
  <c r="G111" i="2" s="1"/>
  <c r="M925" i="3"/>
  <c r="G112" i="2" s="1"/>
  <c r="M929" i="3"/>
  <c r="G113" i="2" s="1"/>
  <c r="M933" i="3"/>
  <c r="G114" i="2" s="1"/>
  <c r="M938" i="3"/>
  <c r="G115" i="2" s="1"/>
  <c r="M942" i="3"/>
  <c r="G116" i="2" s="1"/>
  <c r="M946" i="3"/>
  <c r="G117" i="2" s="1"/>
  <c r="M957" i="3"/>
  <c r="G120" i="2" s="1"/>
  <c r="M960" i="3"/>
  <c r="G121" i="2" s="1"/>
  <c r="M966" i="3"/>
  <c r="G123" i="2" s="1"/>
  <c r="M969" i="3"/>
  <c r="G124" i="2" s="1"/>
  <c r="M972" i="3"/>
  <c r="G125" i="2" s="1"/>
  <c r="M979" i="3"/>
  <c r="G127" i="2" s="1"/>
  <c r="M981" i="3"/>
  <c r="G128" i="2" s="1"/>
  <c r="M983" i="3"/>
  <c r="G129" i="2" s="1"/>
  <c r="M985" i="3"/>
  <c r="G130" i="2" s="1"/>
  <c r="M987" i="3"/>
  <c r="G131" i="2" s="1"/>
  <c r="M989" i="3"/>
  <c r="G132" i="2" s="1"/>
  <c r="M991" i="3"/>
  <c r="G133" i="2" s="1"/>
  <c r="M993" i="3"/>
  <c r="G134" i="2" s="1"/>
  <c r="M995" i="3"/>
  <c r="G135" i="2" s="1"/>
  <c r="M997" i="3"/>
  <c r="G136" i="2" s="1"/>
  <c r="M1000" i="3"/>
  <c r="G137" i="2" s="1"/>
  <c r="M1006" i="3"/>
  <c r="G139" i="2" s="1"/>
  <c r="M1009" i="3"/>
  <c r="G140" i="2" s="1"/>
  <c r="M1012" i="3"/>
  <c r="G141" i="2" s="1"/>
  <c r="M1019" i="3"/>
  <c r="G143" i="2" s="1"/>
  <c r="M1023" i="3"/>
  <c r="G144" i="2" s="1"/>
  <c r="M1025" i="3"/>
  <c r="G145" i="2" s="1"/>
  <c r="M1028" i="3"/>
  <c r="G146" i="2" s="1"/>
  <c r="M1033" i="3"/>
  <c r="G148" i="2" s="1"/>
  <c r="M1035" i="3"/>
  <c r="G149" i="2" s="1"/>
  <c r="M1038" i="3"/>
  <c r="G150" i="2" s="1"/>
  <c r="M1066" i="3"/>
  <c r="G152" i="2" s="1"/>
  <c r="M9" i="3"/>
  <c r="G13" i="2" s="1"/>
  <c r="G14" i="2"/>
  <c r="M44" i="3"/>
  <c r="G17" i="2" s="1"/>
  <c r="M51" i="3"/>
  <c r="G18" i="2" s="1"/>
  <c r="M87" i="3"/>
  <c r="G23" i="2" s="1"/>
  <c r="M113" i="3"/>
  <c r="G30" i="2" s="1"/>
  <c r="M146" i="3"/>
  <c r="G45" i="2" s="1"/>
  <c r="M149" i="3"/>
  <c r="G46" i="2" s="1"/>
  <c r="M159" i="3"/>
  <c r="G49" i="2" s="1"/>
  <c r="M177" i="3"/>
  <c r="G54" i="2" s="1"/>
  <c r="M190" i="3"/>
  <c r="G58" i="2" s="1"/>
  <c r="M192" i="3"/>
  <c r="G59" i="2" s="1"/>
  <c r="M327" i="3"/>
  <c r="G65" i="2" s="1"/>
  <c r="M377" i="3"/>
  <c r="G67" i="2" s="1"/>
  <c r="M426" i="3"/>
  <c r="G69" i="2" s="1"/>
  <c r="M452" i="3"/>
  <c r="G70" i="2" s="1"/>
  <c r="M478" i="3"/>
  <c r="G71" i="2" s="1"/>
  <c r="M530" i="3"/>
  <c r="G73" i="2" s="1"/>
  <c r="M554" i="3"/>
  <c r="G74" i="2" s="1"/>
  <c r="M578" i="3"/>
  <c r="G75" i="2" s="1"/>
  <c r="M624" i="3"/>
  <c r="G77" i="2" s="1"/>
  <c r="M647" i="3"/>
  <c r="G78" i="2" s="1"/>
  <c r="M718" i="3"/>
  <c r="G81" i="2" s="1"/>
  <c r="M827" i="3"/>
  <c r="G87" i="2" s="1"/>
  <c r="M844" i="3"/>
  <c r="G90" i="2" s="1"/>
  <c r="M849" i="3"/>
  <c r="G91" i="2" s="1"/>
  <c r="M861" i="3"/>
  <c r="G94" i="2" s="1"/>
  <c r="M865" i="3"/>
  <c r="G95" i="2" s="1"/>
  <c r="M881" i="3"/>
  <c r="G98" i="2" s="1"/>
  <c r="M883" i="3"/>
  <c r="G99" i="2" s="1"/>
  <c r="M892" i="3"/>
  <c r="G102" i="2" s="1"/>
  <c r="M896" i="3"/>
  <c r="G103" i="2" s="1"/>
  <c r="M898" i="3"/>
  <c r="G104" i="2" s="1"/>
  <c r="M903" i="3"/>
  <c r="G106" i="2" s="1"/>
  <c r="M907" i="3"/>
  <c r="G107" i="2" s="1"/>
</calcChain>
</file>

<file path=xl/sharedStrings.xml><?xml version="1.0" encoding="utf-8"?>
<sst xmlns="http://schemas.openxmlformats.org/spreadsheetml/2006/main" count="3645" uniqueCount="905">
  <si>
    <t>Хроническое заболевание, функциональное расстройство, иное состояние, при наличии которых устанавливается диспансерное наблюдение</t>
  </si>
  <si>
    <t>Минимальная периодичность диспансерных приемов (осмотров, консультаций)</t>
  </si>
  <si>
    <t>I10-I15</t>
  </si>
  <si>
    <t>Болезни, характеризующиеся повышенным кровяным давлением</t>
  </si>
  <si>
    <t>В соответствии с клиническими рекомендациями, но не реже 1 раза в год</t>
  </si>
  <si>
    <t>I20-I25</t>
  </si>
  <si>
    <t>Ишемическая болезнь сердца</t>
  </si>
  <si>
    <t>В соответствии с клиническими рекомендациями, но не реже 2 раз в год</t>
  </si>
  <si>
    <t>Z95.1</t>
  </si>
  <si>
    <t>Наличие аортокоронарного шунтового трансплантата</t>
  </si>
  <si>
    <t>Z95.5</t>
  </si>
  <si>
    <t>I44-I49</t>
  </si>
  <si>
    <t>Предсердно-желудочковая [атриовентрикулярная] блокада и блокада левой ножки пучка [Гиса]; другие нарушения проводимости; остановка сердца; пароксизмальная тахикардия; фибрилляция и трепетание предсердий; другие нарушения сердечного ритма</t>
  </si>
  <si>
    <t>Z95.0</t>
  </si>
  <si>
    <t>Наличие искусственного водителя сердечного ритма</t>
  </si>
  <si>
    <t>I50</t>
  </si>
  <si>
    <t>Сердечная недостаточность</t>
  </si>
  <si>
    <t>I65.2</t>
  </si>
  <si>
    <t>Закупорка и стеноз сонной артерии</t>
  </si>
  <si>
    <t>E78</t>
  </si>
  <si>
    <t>Нарушения обмена липопротеинов и другие липидемии</t>
  </si>
  <si>
    <t>Предиабет</t>
  </si>
  <si>
    <t>Вес (ИМТ), окружность талии, статус курения; глюкоза плазмы натощак и через 2 часа после нагрузки</t>
  </si>
  <si>
    <t>E11</t>
  </si>
  <si>
    <t>Инсулиннезависимый сахарный диабет</t>
  </si>
  <si>
    <t>I69.0-I69.4</t>
  </si>
  <si>
    <t>Последствия субарахноидального кровоизлияния, внтричерепного кровоизлияния, другого нетравмитического внутричерепного кровоизлияния, последствия инфаркта мозга и инсульта, не уточненные как кровоизлияния или инфаркт мозга</t>
  </si>
  <si>
    <t>В соответствии с клиническими рекомендациями, при этом в первый год диспаснсерного наблюдения не реже 1 раз в 3 месяца, затем не реже 1 раза в 6 месяцев</t>
  </si>
  <si>
    <t>I67.8</t>
  </si>
  <si>
    <t>Другие уточненные поражения сосудов мозга</t>
  </si>
  <si>
    <t>K20</t>
  </si>
  <si>
    <t>Эзофагит</t>
  </si>
  <si>
    <t>В соответствии с клиническими рекомендациями, но не реже 1 раза в 6 месяцев</t>
  </si>
  <si>
    <t>Отсутствие рецидивов эрозивного процесса по данным эзофагогастродуоденоскопии 10</t>
  </si>
  <si>
    <t>K21.0</t>
  </si>
  <si>
    <t>Гастроэзофагеальный рефлюкс с эзофагитом</t>
  </si>
  <si>
    <t>В соответствии с клиническими рекомендациями, но не реже 1 раза в 6 месяцев или по рекомендации врача-гастроэнтеролога</t>
  </si>
  <si>
    <t>K25</t>
  </si>
  <si>
    <t>Язва желудка</t>
  </si>
  <si>
    <t>Отсутствие или уменьшение частоты рецидивов</t>
  </si>
  <si>
    <t>K26</t>
  </si>
  <si>
    <t>Язва двенадцатиперстной кишки</t>
  </si>
  <si>
    <t>K31.7</t>
  </si>
  <si>
    <t>Полип желудка</t>
  </si>
  <si>
    <t>Отсутствие прогрессирования и морфологических изменений по данным ЭГДС с биопсией</t>
  </si>
  <si>
    <t>K86</t>
  </si>
  <si>
    <t>Хронический панкреатит с внешнесекреторной недостаточностью</t>
  </si>
  <si>
    <t>Отсутствие прогрессирования белково-энергетической не достаточности</t>
  </si>
  <si>
    <t>Рецидивирующий и хронический бронхиты</t>
  </si>
  <si>
    <t>J44.0</t>
  </si>
  <si>
    <t>Хроническая обструктивная легочная болезнь с острой респираторной инфекцией нижних дыхательных путей</t>
  </si>
  <si>
    <t>В соответствии с клиническими рекомендациями, но не реже 1-3 раз в год</t>
  </si>
  <si>
    <t>J44.8</t>
  </si>
  <si>
    <t>Другая уточненная хроническая обструктивная легочная болезнь</t>
  </si>
  <si>
    <t>J44.9</t>
  </si>
  <si>
    <t>Хроническая обструктивная легочная болезнь неуточненная</t>
  </si>
  <si>
    <t>J47.0</t>
  </si>
  <si>
    <t>Бронхоэктатическая болезнь</t>
  </si>
  <si>
    <t>J45.0</t>
  </si>
  <si>
    <t>Астма с преобладанием аллергического компонента</t>
  </si>
  <si>
    <t>Достижение полного или частичного контроля бронхиальной астмы ФВД (согласно клиническим рекомендациям)</t>
  </si>
  <si>
    <t>J45.1</t>
  </si>
  <si>
    <t>Неаллергическая астма</t>
  </si>
  <si>
    <t>J45.8</t>
  </si>
  <si>
    <t>Смешанная астма</t>
  </si>
  <si>
    <t>J45.9</t>
  </si>
  <si>
    <t>Астма неуточненная</t>
  </si>
  <si>
    <t>Состояние после перенесенной пневмонии</t>
  </si>
  <si>
    <t>Сатурация кислорода в крови (согласно клиническим рекомендациям)</t>
  </si>
  <si>
    <t>J84.1</t>
  </si>
  <si>
    <t>Интерстициальные заболевания легких</t>
  </si>
  <si>
    <t>N18.1</t>
  </si>
  <si>
    <t>Состояние после перенесенной острой почечной недостаточности, пациенты в стабильном состоянии, с хронической почечной недостаточностью 1 стадии, а также пациенты, страдающие хронической болезнью почек (независимо от ее причины и стадии), в стабильном состоянии с хронической почечной недостаточностью 1 стадии</t>
  </si>
  <si>
    <t>В соответствии с клиническими рекомендациями, но не реже 4 раз в год</t>
  </si>
  <si>
    <t>АД (согласно клиническим рекомендациям); ХС-ЛПНП (согласно клиническим рекомендациям); скорость клубочковой фильтрации (согласно клиническим рекомендациям)</t>
  </si>
  <si>
    <t>N18.9</t>
  </si>
  <si>
    <t>Хроническая болезнь почки неуточненная</t>
  </si>
  <si>
    <t>АД (согласно клиническим рекомендациям); скорость клубочковой фильтрации (согласно клиническим рекомендациям)</t>
  </si>
  <si>
    <t>M81.5</t>
  </si>
  <si>
    <t>Идиопатический остеопороз</t>
  </si>
  <si>
    <t>K29.4</t>
  </si>
  <si>
    <t>Хронический атрофический гастрит</t>
  </si>
  <si>
    <t>K29.5</t>
  </si>
  <si>
    <t>Хронический гастрит неуточненный</t>
  </si>
  <si>
    <t>D12.6</t>
  </si>
  <si>
    <t>Семейный полипоз толстой кишки, синдром Гартнера, синдром Пейца-Егерса, синдром Турко</t>
  </si>
  <si>
    <t>Отсутствие данных о 3HO по результатам колоноскопии с множественной биопсией</t>
  </si>
  <si>
    <t>Полипы желудка и двенадцатиперстной кишки</t>
  </si>
  <si>
    <t>Полип прямой кишки</t>
  </si>
  <si>
    <t>В соответствии с клиническими рекомендациями, при наличии: гиперпластического полипа - не реже 2 раз в год; тубулярного полипа - не реже 4 раз в год</t>
  </si>
  <si>
    <t>K50</t>
  </si>
  <si>
    <t>Болезнь Крона (регионарный энтерит)</t>
  </si>
  <si>
    <t>K51</t>
  </si>
  <si>
    <t>Язвенный колит</t>
  </si>
  <si>
    <t>K22.0</t>
  </si>
  <si>
    <t>Ахалазия кардиальной части пищевода</t>
  </si>
  <si>
    <t>K22.2</t>
  </si>
  <si>
    <t>Непроходимость пищевода</t>
  </si>
  <si>
    <t>K22.7</t>
  </si>
  <si>
    <t>Пищевод Барретта</t>
  </si>
  <si>
    <t>K70.3</t>
  </si>
  <si>
    <t>Алкогольный цирроз печени</t>
  </si>
  <si>
    <t>В соответствии с клиническими рекомендациями, но не реже 1 раза в 3-4 месяца</t>
  </si>
  <si>
    <t>K74.3-K74.6</t>
  </si>
  <si>
    <t>Первичный билиарный цирроз, вторичный билиарный цирроз, билиарный цирроз неуточненный, другое и неуточненный цирроз печени</t>
  </si>
  <si>
    <t>D13.4</t>
  </si>
  <si>
    <t>Гепатоцеллюлярная аденома</t>
  </si>
  <si>
    <t>D37.6</t>
  </si>
  <si>
    <t>Полип желчного пузыря</t>
  </si>
  <si>
    <t>Отсутствие данных об увеличении размеров по результатам УЗИ или КТ, или МРТ (размеры полипа и глубина инвазии в стенку желчного пузыря)</t>
  </si>
  <si>
    <t>I05-I09</t>
  </si>
  <si>
    <t>Хронические ревматические болезни сердца</t>
  </si>
  <si>
    <t>I34-I37</t>
  </si>
  <si>
    <t>Неревматические поражения митрального клапана, аортального клапана, трехстворчатого клапана, поражения клапана легочной артерии</t>
  </si>
  <si>
    <t>I51.0-I51.2</t>
  </si>
  <si>
    <t>Дефект перегородки сердца приобретенный, разрыв сухожилий хорды, не классифицированный в других рубриках, разрыв сосочковой мышцы, не классифицированный в других рубриках</t>
  </si>
  <si>
    <t>I71</t>
  </si>
  <si>
    <t>Аневризма и расслоение аорты Наличие протеза сердечного клапана, наличие ксеногенного сердечного клапана, наличие другого заменителя сердечного клапана, наличие других сердечных и сосудистых имплантатов и трансплантатов, наличие сердечного и сосудистого имплантата</t>
  </si>
  <si>
    <t>и трансплантата неуточненных</t>
  </si>
  <si>
    <t>Наличие коронарного ангиопластичного имплантата трансплантата</t>
  </si>
  <si>
    <t>I26</t>
  </si>
  <si>
    <t>Легочная эмболия</t>
  </si>
  <si>
    <t>I27.0</t>
  </si>
  <si>
    <t>Первичная легочная гипертензия</t>
  </si>
  <si>
    <t>I28</t>
  </si>
  <si>
    <t>Другие болезни легочных сосудов с их соответствующим описанием</t>
  </si>
  <si>
    <t>I27.2</t>
  </si>
  <si>
    <t>Другая вторичная легочная гипертензия</t>
  </si>
  <si>
    <t>I27.8</t>
  </si>
  <si>
    <t>I33</t>
  </si>
  <si>
    <t>Острый и подострый эндокардит</t>
  </si>
  <si>
    <t>I38-I39</t>
  </si>
  <si>
    <t>Эндокардит, клапан не уточнен, эндокардит и поражения клапанов сердца при болезнях, классифицированных в других рубриках</t>
  </si>
  <si>
    <t>I40</t>
  </si>
  <si>
    <t>Острый миокардит</t>
  </si>
  <si>
    <t>I41</t>
  </si>
  <si>
    <t>Миокардит при болезнях, классифицированных в других рубриках</t>
  </si>
  <si>
    <t>I51.4</t>
  </si>
  <si>
    <t>Миокардит неуточненный</t>
  </si>
  <si>
    <t>I42</t>
  </si>
  <si>
    <t>Кардиомиопатия</t>
  </si>
  <si>
    <t>Предсердно-желудочковая [атриовентрикулярная] блокада и блокада левой ножки пучка [Гиса], другие нарушения проводимости, остановка сердца, пароксизмальная тахикардия, фибрилляция и трепетание предсердий, другие нарушения сердечного ритма</t>
  </si>
  <si>
    <t>Q20-Q28</t>
  </si>
  <si>
    <t>ЭхоКГ (не реже 1 раз в год)</t>
  </si>
  <si>
    <t>B18.0-B18.2</t>
  </si>
  <si>
    <t>Хронический вирусный гепатит В и (или) хронический вирусный гепатит С</t>
  </si>
  <si>
    <t>В соответствии с клиническими рекомендациями, но не реже 1 раза в 12 месяцев для пациентов без фиброза или цирроза печени и не реже 1 раза в 6 месяцев для пациентов с тяжелым фиброзом или циррозом печени</t>
  </si>
  <si>
    <t>B20-B24</t>
  </si>
  <si>
    <t>Наблюдение врачом-инфекционистом в соответствии с клиническими рекомендациями по вопросам оказания медицинской помощи при ВИЧ-инфекции</t>
  </si>
  <si>
    <t>Контроль лабораторных показателей в соответствии с клиническими рекомендациями по вопросам оказания медицинской помощи при ВИЧ-инфекции</t>
  </si>
  <si>
    <t>Множественная эндокринная неоплазия: тип 2А (Синдром Сиппла); тип 2В (Синдром Горлина)</t>
  </si>
  <si>
    <t>E34.5</t>
  </si>
  <si>
    <t>Группа заболеваний с нарушением формирования пола (варианты дисгенезии гонад и синдромов резистентности к андрогенам)</t>
  </si>
  <si>
    <t>E22.0</t>
  </si>
  <si>
    <t>Акромегалия</t>
  </si>
  <si>
    <t>E04.1</t>
  </si>
  <si>
    <t>Нетоксический одноузловой зоб</t>
  </si>
  <si>
    <t>E04.2</t>
  </si>
  <si>
    <t>Нетоксический многоузловой зоб</t>
  </si>
  <si>
    <t>E05.1</t>
  </si>
  <si>
    <t>Тиреотоксикоз с токсическим одноузловым зобом</t>
  </si>
  <si>
    <t>E05.2</t>
  </si>
  <si>
    <t>Тиреотоксикоз с токсическим многоузловым зобом</t>
  </si>
  <si>
    <t>D35.1</t>
  </si>
  <si>
    <t>E21.0</t>
  </si>
  <si>
    <t>Первичный гиперпаратиреоз</t>
  </si>
  <si>
    <t>D35.0</t>
  </si>
  <si>
    <t>Аденома надпочечника</t>
  </si>
  <si>
    <t>В соответствии с клиническими рекомендациями, но не реже раза в 2 года</t>
  </si>
  <si>
    <t>Q85.1</t>
  </si>
  <si>
    <t>Туберозный склероз</t>
  </si>
  <si>
    <t>Отсутствие объемных образований по данным МРТ головного мозга</t>
  </si>
  <si>
    <t>D11</t>
  </si>
  <si>
    <t>Доброкачественное новообразование больших слюнных желез</t>
  </si>
  <si>
    <t>Отсутствие структурных изменений ткани больших слюнных желез по данным осмотра и УЗИ; отсутствие данных о ЗНО по результатам пункции/ биопсии больших слюнных желез</t>
  </si>
  <si>
    <t>Q78.1</t>
  </si>
  <si>
    <t>Полиостозная фиброзная дисплазия</t>
  </si>
  <si>
    <t>Отсутствие признаков прогрессирования: появление и (или) увеличение структурных изменений костной ткани; отсутствие данных о ЗНО по результатам биопсии</t>
  </si>
  <si>
    <t>D30.3</t>
  </si>
  <si>
    <t>Папилломы, полипы мочевого пузыря</t>
  </si>
  <si>
    <t>D30.4</t>
  </si>
  <si>
    <t>N48.0</t>
  </si>
  <si>
    <t>Лейкоплакия полового члена</t>
  </si>
  <si>
    <t>D41.0</t>
  </si>
  <si>
    <t>Сложные кисты почки</t>
  </si>
  <si>
    <t>Отсутствие признаков прогрессирования по результатам УЗИ или КТ или МРТ забрюшинного пространства: оценка размеров кист и тенденции к их увеличению, наличие внутренних перегородок и увеличение их количества, накопления контраста в кистах и их капсуле, изменение градации по Bosniak</t>
  </si>
  <si>
    <t>D30.0</t>
  </si>
  <si>
    <t>Ангиомиолипома почки</t>
  </si>
  <si>
    <t>D29.1</t>
  </si>
  <si>
    <t>Простатическая интраэпителиальная неоплазия простаты</t>
  </si>
  <si>
    <t>M96</t>
  </si>
  <si>
    <t>Поражения костно-мышечной системы после медицинских процедур на опорно-двигательном аппарате в связи с опухолевым и системным поражением</t>
  </si>
  <si>
    <t>В соответствии с клиническими рекомендациями, но не реже чем ежеквартально в течение первого года, затем 2 раза в год</t>
  </si>
  <si>
    <t>Отсутствие признаков гиперостоза или деструкции по результатам рентгенографии костей и суставов и(или) КТ и(или) МРТ костей и суставов</t>
  </si>
  <si>
    <t>M88</t>
  </si>
  <si>
    <t>D16</t>
  </si>
  <si>
    <t>Отсутствие структурных изменений костной ткани по данным рентгенографии костей и суставов и(или) КТ и(или) МРТ и(или) сцинтиграфии; отсутствие данных о ЗНО по результатам биопсии</t>
  </si>
  <si>
    <t>M85</t>
  </si>
  <si>
    <t>Фиброзная дисплазия</t>
  </si>
  <si>
    <t>Отсутствие структурных изменений костной ткани по данным рентгенографии костей и суставов и(или) КТ и(или) МРТ</t>
  </si>
  <si>
    <t>Q78.4</t>
  </si>
  <si>
    <t>Энхондроматоз (дисхондроплазия, болезнь Оллье).</t>
  </si>
  <si>
    <t>D31</t>
  </si>
  <si>
    <t>Доброкачественное новообразование глаза и его придаточного аппарата</t>
  </si>
  <si>
    <t>В соответствии с клиническими рекомендациями, но не реже 2 раз в год в течение первых 2 лет диспансерного наблюдения, далее - 1 раз в год</t>
  </si>
  <si>
    <t>D23.1</t>
  </si>
  <si>
    <t>Доброкачественные новообразования кожи века, включая спайку век</t>
  </si>
  <si>
    <t>J38.1</t>
  </si>
  <si>
    <t>Полип голосовой складки и гортани</t>
  </si>
  <si>
    <t>Отсутствие изменений (увеличения размера полипа, изъязвления) по результатам осмотра врача-специалиста; отсутствие данных о ЗНО по результатам ларингоскопии с биопсией</t>
  </si>
  <si>
    <t>D14.1</t>
  </si>
  <si>
    <t>Папилломатоз, фиброматоз гортани</t>
  </si>
  <si>
    <t>Отсутствие изменений по результатам осмотра врача-специалиста, ларингоскопии с биопсией</t>
  </si>
  <si>
    <t>D14.2</t>
  </si>
  <si>
    <t>Отсутствие изменений по результатам осмотра врача-специалиста, трахеоскопии с биопсией</t>
  </si>
  <si>
    <t>D14.0</t>
  </si>
  <si>
    <t>Инвертированная папиллома полости носа</t>
  </si>
  <si>
    <t>J33</t>
  </si>
  <si>
    <t>Полип носа</t>
  </si>
  <si>
    <t>D14</t>
  </si>
  <si>
    <t>Новообразование среднего уха</t>
  </si>
  <si>
    <t>Отсутствие изменений по результатам осмотра врача-специалиста, микроотоскопии, КТ или МРТ височных костей; отсутствие данных о ЗНО по результатам биопсии</t>
  </si>
  <si>
    <t>D10.4</t>
  </si>
  <si>
    <t>Доброкачественное новообразование миндалины</t>
  </si>
  <si>
    <t>Отсутствие изменений по результатам осмотра врача-специалиста и эндоскопического исследования; отсутствие данных о ЗНО по результатам биопсии</t>
  </si>
  <si>
    <t>D10.5</t>
  </si>
  <si>
    <t>Доброкачественное новообразование других частей ротоглотки</t>
  </si>
  <si>
    <t>D10.6</t>
  </si>
  <si>
    <t>D10.7</t>
  </si>
  <si>
    <t>D10.9</t>
  </si>
  <si>
    <t>Доброкачественное новообразование глотки неуточненной локализации</t>
  </si>
  <si>
    <t>J37</t>
  </si>
  <si>
    <t>Хронический ларингит и ларинготрахеит</t>
  </si>
  <si>
    <t>Отсутствие изменений по результатам осмотра врача-специалиста, Фиброларингоскопии; отсутствие данных о ЗНО по результатам биопсии</t>
  </si>
  <si>
    <t>J31</t>
  </si>
  <si>
    <t>K13.2</t>
  </si>
  <si>
    <t>Лейкоплакия и другие изменения эпителия полости рта, включая языка</t>
  </si>
  <si>
    <t>K13.0</t>
  </si>
  <si>
    <t>Абразивный хейлит Манганотти, ограниченный гиперкератоз, бородавчатый предрак</t>
  </si>
  <si>
    <t>D10.0</t>
  </si>
  <si>
    <t>Доброкачественное новообразование губы</t>
  </si>
  <si>
    <t>Отсутствие признаков прогрессирования: изменения размеров, консистенции, формы образований по данным обследования, рецидивов после проведенного лечения; отсутствие данных о ЗНО по результатам биопсии</t>
  </si>
  <si>
    <t>D10.1</t>
  </si>
  <si>
    <t>Доброкачественное новообразование языка</t>
  </si>
  <si>
    <t>D10.2</t>
  </si>
  <si>
    <t>Доброкачественное новообразование дна полости рта</t>
  </si>
  <si>
    <t>D10.3</t>
  </si>
  <si>
    <t>Доброкачественное новообразование других неуточненных частей рта</t>
  </si>
  <si>
    <t>K13.7</t>
  </si>
  <si>
    <t>Меланоз полости рта</t>
  </si>
  <si>
    <t>Отсутствие признаков прогрессирования: изменения размеров, консистенции, формы образований по данным обследования; отсутствие данных о ЗНО по результатам биопсии</t>
  </si>
  <si>
    <t>L43</t>
  </si>
  <si>
    <t>Красный плоский лишай (плоский лишай слизистой оболочки рта)</t>
  </si>
  <si>
    <t>D22</t>
  </si>
  <si>
    <t>Синдром диспластических невусов, синдром FAMM (семейный синдром атипических множественных невусов), синдром FAMMM (семейный синдром атипических множественных невусов с меланомой)</t>
  </si>
  <si>
    <t>Отсутствие признаков малигнизации новообразований кожи или появления новых злокачественных новообразований кожи по данным клинического осмотра и инструментальных исследований (дерматоскопии, цифрового картирования кожи)</t>
  </si>
  <si>
    <t>Q82.5</t>
  </si>
  <si>
    <t>Врожденные гигантские и крупные невусы</t>
  </si>
  <si>
    <t>Отсутствие признаков малигнизации новообразований кожи по данным клинического осмотра и инструментальных исследований (дерматоскопии, цифрового картирования кожи)</t>
  </si>
  <si>
    <t>D23</t>
  </si>
  <si>
    <t>Невус Ядассона, синдром Горлина-Гольца, синдром Базекса, синдром Рембо</t>
  </si>
  <si>
    <t>L57.1</t>
  </si>
  <si>
    <t>Актинический кератоз</t>
  </si>
  <si>
    <t>L82</t>
  </si>
  <si>
    <t>Эруптивный себорейный кератоз (как проявление фотоповреждения кожи)</t>
  </si>
  <si>
    <t>В соответствии с клиническими рекомендациями, но не реже 2 раза в год</t>
  </si>
  <si>
    <t>Q82.1</t>
  </si>
  <si>
    <t>Ксеродерма пигментная</t>
  </si>
  <si>
    <t>В соответствии с клиническими рекомендациями, но не реже чем ежеквартально в течение первого года диспансерного наблюдения, далее - 2 раза в год</t>
  </si>
  <si>
    <t>N84</t>
  </si>
  <si>
    <t>Полипы шейки матки и эндометрия</t>
  </si>
  <si>
    <t>В соответствии с клиническими рекомендациями, но не реже чем 1 раз в 6 месяцев в течение первого года, далее - ежегодно до 5 лет</t>
  </si>
  <si>
    <t>Отсутствие изменений по данным УЗИ органов малого таза. Отсутствие данных о ЗНО по результатам морфологического исследования материала, полученного при полипэктомии или раздельном диагностическом выскабливании</t>
  </si>
  <si>
    <t>E28.2</t>
  </si>
  <si>
    <t>Синдром поликистоза яичников</t>
  </si>
  <si>
    <t>N88.0</t>
  </si>
  <si>
    <t>Лейкоплакия шейки матки</t>
  </si>
  <si>
    <t>N85.0</t>
  </si>
  <si>
    <t>N85.1</t>
  </si>
  <si>
    <t>N87.1</t>
  </si>
  <si>
    <t>Умеренная дисплазия шейки матки Цервикальная интраэпителиальная неоплазия (CIN) II степени</t>
  </si>
  <si>
    <t>В соответствии с клиническими рекомендациями, но не реже 2 раза в год в течение 1 года после хирургического лечения, далее не реже 1 раза в год в течение 20 лет</t>
  </si>
  <si>
    <t>Отсутствие данных о ЗНО по результатам цитологического исследования мазков с шейки матки</t>
  </si>
  <si>
    <t>N87.2</t>
  </si>
  <si>
    <t>В соответствии с клиническими рекомендациями, но не позднее 3 месяцев после хирургического лечения, далее - не реже 2 раз в год в течение 2 лет, далее ежегодно в течение 20 лет</t>
  </si>
  <si>
    <t>Отсутствие атипических клеток по результатам цитологического исследования мазков с шейки матки</t>
  </si>
  <si>
    <t>D39.1</t>
  </si>
  <si>
    <t>Новообразования неопределенного или неизвестного характера яичника</t>
  </si>
  <si>
    <t>В соответствии с клиническими рекомендациями, но не реже чем 2 раза в год</t>
  </si>
  <si>
    <t>D24</t>
  </si>
  <si>
    <t>Доброкачественное новообразование молочной железы</t>
  </si>
  <si>
    <t>В соответствии с клиническими рекомендациями, но не реже чем 1 раз в год</t>
  </si>
  <si>
    <t>N60</t>
  </si>
  <si>
    <t>Доброкачественная дисплазия молочной железы</t>
  </si>
  <si>
    <t>Отсутствие данных о ЗНО по результатам биопсии, цитологического исследования пункционного материала</t>
  </si>
  <si>
    <t>Врачебная специальность</t>
  </si>
  <si>
    <t>R73.0, R73.9</t>
  </si>
  <si>
    <t>J41.0, J41.1, J41.8</t>
  </si>
  <si>
    <t>J12, J13, J14</t>
  </si>
  <si>
    <t>D12.8, K62.1</t>
  </si>
  <si>
    <t>D44.8, D35.0, D35.1-D35.8</t>
  </si>
  <si>
    <t xml:space="preserve"> врач -терапевт</t>
  </si>
  <si>
    <t>Наличие коронарного ангиопластического имплантата и трансплантата</t>
  </si>
  <si>
    <t>В соответствии с клиническими рекомендациями</t>
  </si>
  <si>
    <t>Тариф на оплату (комплексное посещение), рублей</t>
  </si>
  <si>
    <t>на 2023 год</t>
  </si>
  <si>
    <t>к Тарифному соглашению № 1 на 2023 год, утвержденному решением Комиссии по разработке Территориальной программы ОМС</t>
  </si>
  <si>
    <t>от 20.01.2023 г. № 01-2023</t>
  </si>
  <si>
    <t>Z95.2-Z95.4, Z95.8, Z95.9</t>
  </si>
  <si>
    <t>В соответствии с клиническими рекомендациями, но не реже 1 раза в год (при кодах Q21.3, Q22.4, Q22.5 - не реже 2 раз в год)</t>
  </si>
  <si>
    <t>Другие уточненные формы легочно-сердечной недостаточности</t>
  </si>
  <si>
    <t>Врожденные аномалии (пороки развития) системы кровообращения (Состояние после оперативного лечения врожденных аномалий [пороков развития] системы кровообращения)</t>
  </si>
  <si>
    <t>врач-кардиолог</t>
  </si>
  <si>
    <t>Болезнь, вызванная вирусом иммунодефицита человека (ВИЧ)</t>
  </si>
  <si>
    <t>врач-инфекционист</t>
  </si>
  <si>
    <t>врач-эндокринолог</t>
  </si>
  <si>
    <t>В соответствии с клиническими рекомендациями, но не реже 1 раза в год. При стойкой ремиссии увеличение интервала до 3-5 лет</t>
  </si>
  <si>
    <t>E34.8, D13.7, D35.0-D35.2, D35.8</t>
  </si>
  <si>
    <t>Множественный эндокринный аденоматоз, тип I (МЭА-I, синдром Вернера) (Синдром множественной эндокринной неоплазии 1 типа (МЭН I)</t>
  </si>
  <si>
    <t xml:space="preserve">Аденома паращитовидной железы. </t>
  </si>
  <si>
    <t>врач - невролог</t>
  </si>
  <si>
    <t>врач-хирург</t>
  </si>
  <si>
    <t>Папилломы, полипы мочеиспускательного канала</t>
  </si>
  <si>
    <t>врач - уролог</t>
  </si>
  <si>
    <t>Солитарные и множественные остеохондромы</t>
  </si>
  <si>
    <t>Болезнь Педжета (костей) деформирующий остеит</t>
  </si>
  <si>
    <t>врач-травматолог-ортопед</t>
  </si>
  <si>
    <t>врач - офтальмолог</t>
  </si>
  <si>
    <t>Доброкачественное новообразование трахеи</t>
  </si>
  <si>
    <t>Доброкачественное новообразование носоглотки</t>
  </si>
  <si>
    <t>Доброкачественное новообразование гортаноглотки</t>
  </si>
  <si>
    <t>Хронический ринит, назофарингит,фарингит</t>
  </si>
  <si>
    <t xml:space="preserve"> врач-оториноларинголог</t>
  </si>
  <si>
    <t>врач - стоматолог</t>
  </si>
  <si>
    <t>врач-дерматовенеролог</t>
  </si>
  <si>
    <t>Железистая гиперплазия эндометрия</t>
  </si>
  <si>
    <t>Аденоматозная гиперплазия эндометрия</t>
  </si>
  <si>
    <t>Резко выраженная дисплазия шейки матки, не классифицированная в других рубриках Цервикальная интраэпителиальная неоплазия (CIN) III степени</t>
  </si>
  <si>
    <t>врач-акушер-гинеколог</t>
  </si>
  <si>
    <t>врач-онколог</t>
  </si>
  <si>
    <t xml:space="preserve">Тарифы на оплату диспансерного наблюдения за взрослыми (в возрасте 18 лет и старше) в Чукотском автономном округе </t>
  </si>
  <si>
    <t>Вес (индекс массы тела 2), окружность талии, статус курения;
артериальное давление 3, частота сердечных сокращений 4;
скорость клубочковой фильтрации (не реже 1 раза в год);
холестерин-липопротеины низкой плотности 5 (не реже 1 раза в год);
альбуминурия в разовой порции мочи (не реже 1 раза в год);
отсутствие признаков прогрессирования заболевания по результатам электрокардиограммы 6 (не реже 1 раза в год);
отсутствие признаков прогрессирования заболевания по результатам эхокардиограммы 7 (не реже 1 раза в год)</t>
  </si>
  <si>
    <t>Контролируемые показатели состояния здоровья в рамках проведения диспансерного наблюдения</t>
  </si>
  <si>
    <t>Вес (ИМТ), окружность талии, статус курения;
АД, ЧСС;
скорость клубочковой фильтрации (не реже 1 раза в год);
ХС-ЛПНП (не реже 2 раз в год);
пациентам при терапии варфарином - международное нормализованное отношение 8 (не реже 2 раз в год);
отсутствие признаков прогрессирования заболевания по результатам ЭКГ (не реже 2 раз в год);
отсутствие признаков прогрессирования заболевания по результатам ЭхоКТ (не реже 1 раза в год);
отсутствие признаков ишемии миокарда по результатам нагрузочного тестирования у пациентов после применения высокотехнологичных методов лечения коронарных артерий (не реже 1 раза в 2 года)</t>
  </si>
  <si>
    <t>Вес (ИМТ), окружность талии, статус курения; АД, ЧСС;
скорость клубочковой фильтрации (не реже 1 раза в год);
ХС-ЛПНП (не реже 2 раз в год);
пациентам при терапии
варфарином - MHO (не реже 2 раз в год);
отсутствие признаков прогрессирования заболевания по результатам ЭКГ (не реже 1 раза в год);
отсутствие признаков прогрессирования заболевания по результатам ЭхоКГ (не реже 1 раза в год);
отсутствие признаков прогрессирования заболевания и подтверждение эффективности
антиаритмического лечения по данным мониторирования ЭКГ (не реже 1 раза в год)</t>
  </si>
  <si>
    <t>Вес (ИМТ), окружность талии,
статус курения;
АД,ЧСС;
общетерапевтический биохимический анализ крови (с расчетом скорости клубочковой фильтрации (не реже 1 раза в год); отсутствие снижения уровня эритроцитов, гемоглобина (не реже 1 раза в год);
пациентам при терапии варфарином - MHO (не реже 2 раз в год);
уровень N-концевого пропептида
натрийуретического гормона (В-типа) (не реже 1 раза в 2 года);
отсутствие признаков прогрессирования заболевания по результатам ЭКГ (не реже 1 раз в год);
отсутствие признаков застоя в легких по данным рентгенографии органов грудной клетки (не реже 1 раза в год);
отсутствие признаков прогрессирования заболевания по результатам ЭхоКГ-фракция выброса левого желудочка (не реже 2 раз в год);
отсутствие жизнеугрожающих нарушений ритма сердца по данным мониторирования ЭКГ (не реже 1 раза в год)</t>
  </si>
  <si>
    <t>Вес (ИМТ), окружность талии, статус курения;
АД, ЧСС;
ХС-ЛПНП (не реже 2 раз в год);
уровень стеноза сонных артерий по данным ультразвукового допплеровского исследования сонных артерий (не реже 1 раза в год)</t>
  </si>
  <si>
    <t>Вес (ИМТ), окружность талии, статус курения;
АД, ЧСС;
ХС-ЛПНП и триглицеридов (не реже 1 раза в год);
при терапии статинами - трансаминазы и креатинкиназы 9 (через 4 недели от начала терапии или при мышечных симптомах);
уровень стеноза сонных артерий по данным ультразвукового допплеровского исследования брахиоцефальных артерий - (не реже 1 раза в год)</t>
  </si>
  <si>
    <t>Вес (ИМТ), окружность талии, статус курения
АД;
ХС-ЛПНП, гликированный гемоглобин,</t>
  </si>
  <si>
    <t>Вес (ИМТ), окружность талии, статус курения;
глюкоза плазмы крови (натощак);
АД, ЧСС;
ЭКГ;
при терапии статинами - трансаминазы и КФК (через 4 недели от начала терапии или при мышечных симптомах); ХС-ЛПНП</t>
  </si>
  <si>
    <t>При гастроэзофагеальном рефлюксе с эзофагитом (без цилиндроклеточной метаплазии - без пищевода Баррета) - отсутствие рецидивов эрозивного процесса по данным ЭГДС;
при гастроэзофагеальном рефлюксе с эзофагитом и цилиндроклеточной метаплазией - пищевод Барретта - отсутствие прогрессирования эндоскопических и морфологических изменений по данным ЭГДС с биопсией</t>
  </si>
  <si>
    <t>Отсутствие или уменьшение частоты обострений;
сатурация кислорода в крови (согласно клиническим рекомендациям)</t>
  </si>
  <si>
    <t>Отсутствие или уменьшение частоты обострений;
функция внешнего дыхания 11 (согласно клиническим рекомендациям);
сатурация кислорода в крови (согласно клиническим рекомендациям)</t>
  </si>
  <si>
    <t>Отсутствие или уменьшение частоты обострений
ФВД (согласно клиническим рекомендациям);
сатурация кислорода в крови (согласно клиническим рекомендациям)</t>
  </si>
  <si>
    <t>Отсутствие или уменьшение частоты обострений
ФВД (согласно клиническим рекомендациям); сатурация кислорода в крови (согласно клиническим рекомендациям)</t>
  </si>
  <si>
    <t>Биохимический анализ крови с определением уровня общего кальция, креатинина и щелочной фосфатазы (согласно клиническим рекомендациям);
денситометрия шейки бедра и поясничного отдела позвоночника (согласно клиническим рекомендациям)</t>
  </si>
  <si>
    <t>Отсутствие данных о злокачественных новообразованиях 12 по результатам ЭГДС
с множественной биопсией</t>
  </si>
  <si>
    <t>Отсутствие данных о 3HO
по результатам ЭГДС
с множественной биопсией</t>
  </si>
  <si>
    <t>Отсутствие данных о ЗНО
по результатам колоноскопии
с множественной биопсией.</t>
  </si>
  <si>
    <t>Отсутствие данных о ЗНО
по результатам колоноскопии с множественной биопсией.</t>
  </si>
  <si>
    <t>Отсутствие данных о ЗНО
по результатам ЭГДС
с множественной биопсией</t>
  </si>
  <si>
    <t xml:space="preserve">Отсутствие данных о ЗНО
по результатам
ультразвукового исследования 13 или компьютерной томографии 14, или магнитно-резонансной томографии 15;
повышение уровня альфа-фетопротеина 16 крови
</t>
  </si>
  <si>
    <t>Отсутствие данных о ЗНО по результатам УЗИ или КТ, или МРТ;
отсутствие данных о ЗНО по результатам биопсии;
повышение уровня АФП крови</t>
  </si>
  <si>
    <t xml:space="preserve">Вес (индекс массы тела 2), окружность талии, статус курения;
артериальное давление 3,
частота сердечных сокращений 4 (согласно клиническим рекомендациям); общетерапевтический биохимический анализ крови (с расчетом скорости клубочковой фильтрации 5) (не реже 1 раза в год);
клинический анализ крови (не реже 1 раза в год);
пациентам при терапии варфарином - международное нормализованное отношение 6 (не реже 2 раз в год);
отсутствие признаков прогрессирования заболевания по результатам электрокардиограммы 7 (не реже 1 раз в год);
отсутствие признаков застоя в легких по данным рентгенографии органов грудной клетки (не реже 1 раз в год);
отсутствие признаков прогрессирования заболевания по результатам эхокардиограммы 8 - диаметр аорты (не реже 1 раза в год);
для пациентов с аневризмой грудной аорты (расширение любого отдела грудной аорты &gt;40 мм) - компьютерная томографическая ангиография 9 - через 6 мес. после постановки диагноза, далее при стабильном состоянии грудной аорты и ее максимальном диаметре 40-50 мм - ежегодно; при наличии факторов риска (неконтролируемая артериальная гипертония, двустворчатый аортальный клапан, планируемая беременность, тяжелая аортальная, митральная регургитация, коарктация аорты, семейный анамнез аневризм, расслоений аорты, внезапной смерти, прогрессии расширения аорты &gt;3 мм/год, аневризма или расслоение любого другого артериального бассейна), а также при диаметре аорты 50-54 мм -не реже 2 раз в год с решением вопроса о хирургической (транскатетерной, гибридной) коррекции;
пациентам после хирургической коррекции аорты и/или ее магистральных ветвей КТ-ангиография через 1, 6 и 12 мес. после вмешательства, далее - ежегодно
</t>
  </si>
  <si>
    <t>Вес (ИМТ), окружность талии, статус курения; АД, ЧСС; оценка домашнего мониторирования артериального давления и дневников с указанием доз принимаемых препаратов; общетерапевтический биохимический анализ крови (с расчетом СКФ) (не реже 1 раз в год);
клинический анализ крови (не реже 1 раза в год); холестерин-липопротеины низкой плотности 10 (не реже 2 раз в год);
альбуминурия в разовой порции мочи (не реже 2 раз в год);
ЭКГ (не реже 1 раза в год); Рентгенография органов грудной клетки (не реже 1 раза в год);
ЭхоКГ (не реже 1 раза в год)</t>
  </si>
  <si>
    <t>Вес (ИМТ), окружность талии, статус курения;
АД, ЧСС;
общетерапевтический биохимический анализ крови (с расчетом СКФ) (не реже 1 раза в год);
клинический анализ крови (не реже 1 раза в год);
ХС-ЛПНП (не реже 2 раз в год);
пациентам при терапии варфарином - MHO (не реже 2 раз в год);
ЭКГ (не реже 1 раза в год);
Рентгенография органов грудной клетки (не реже 1 раз в год);
ЭхоКГ (не реже 1 раза в год); пациентам после применения высокотехнологичных методов лечения на коронарных артериях - нагрузочное тестирование (не реже 1 раза в 2 года)</t>
  </si>
  <si>
    <t>Вес (ИМТ), окружность талии, статус курения;
АД, ЧСС;
общетерапевтический биохимический анализ крови (с расчетом СКФ) (не реже 1 раза в год);
клинический анализ крови (не реже 1 раза в год);
пациентам при терапии варфарином - MHO (не реже 4 раз в год);
ЭКГ (не реже 1 раз в год);
Рентгенография органов грудной клетки (не реже 1 раз в год);
ЭхоКГ (не реже 2 раз в год)</t>
  </si>
  <si>
    <t>Статус курения;
АД, ЧСС, пульсоксиметрия в
покое;
общетерапевтический биохимический анализ крови (с расчетом СКФ) (не реже 1 раза в год);
клинический анализ крови (не реже 1 раза в год);
уровень N-концевого пропептида
натрийуретического гормона (В-типа) 12 (не реже 1 раза в год);
пациентам при терапии варфарином - MHO (не реже 2 раз в год);
ЭКГ (не реже 1 раз в год);
Рентгенография органов грудной клетки (не реже 1 раз в год);
тест 6-минутной ходьбы (не реже 1 раза в год);
ЭхоКГ (не реже 1 раза в год); эргоспирометрия (не реже 1 раза в год)</t>
  </si>
  <si>
    <t>Вес (ИМТ), окружность талии, статус курения; АД, ЧСС;
общетерапевтический биохимический анализ крови (с расчетом СКФ и определением уровня С-реактивного белка 13) (не реже 2 раз в год); клинический анализ крови (не реже 2 раз в год);
пациентам при терапии варфарином - MHO (не реже 2 раз в год);
ЭКГ (не реже 1 раза в год);
Рентгенография органов грудной клетки (не реже 1 раза в год);
ЭхоКГ (не реже 1 раза в год)</t>
  </si>
  <si>
    <t>Вес (ИМТ), окружность талии, статус курения;
АД, ЧСС;
общетерапевтический биохимический анализ крови (с расчетом СКФ) (не реже 1 раза в год);
клинический анализ крови (не реже 1 раза в год; ежемесячно - на фоне иммуносупрессивной терапии);
пациентам при терапии варфарином - MHO (не реже 2 раз в год);
ЭКГ (не реже 1 раз в год);
Рентгенография органов грудной клетки (не реже 1 раз в год);
ЭхоКГ (не реже 2 раз в год);
СРБ и NT-proBNP - при наличии признаков прогрессии заболевания.</t>
  </si>
  <si>
    <t>Вес (ИМТ), статус курения; АД, ЧСС;
общетерапевтический биохимический анализ крови (с расчетом СКФ) (не реже 1 раза в год);
клинический анализ крови (не реже 1 раза в год);
пациентам при терапии варфарином - MHO (не реже 2 раз в год);
ЭКГ (не реже 2 раз в год);
рентгенография органов грудной клетки (не реже 1 раз в год);
ЭхоКГ (не реже 2 раз в год); мониторирование ЭКГ (не реже 1 раза в год)</t>
  </si>
  <si>
    <t>Вес (ИМТ), окружность талии, статус курения;
АД, ЧСС;
общетерапевтический биохимический анализ крови (с расчетом СКФ) (не реже 1 раза в год);
клинический анализ крови (не реже 1 раза в год);
ХС-ЛПНП (не реже 2 раз в год);
пациентам при терапии варфарином - MHO (не реже 2 раз в год);
ЭКГ (не реже 2 раз в год);
рентгенография органов грудной клетки (не реже 1 раз в год);
ЭхоКГ (не реже 1 раза в год); мониторирование ЭКГ (не реже 1 раза в год);
тестирование работы имплантируемого электронного устройства (1 раз в течение 6 мес. после имплантации, далее - не реже 1 раза в год)</t>
  </si>
  <si>
    <t>Вес (ИМТ), окружность талии, статус курения;
АД, ЧСС;
общетерапевтический биохимический анализ крови (с расчетом СКФ) (не реже 2 раз в год);
клинический анализ крови (не реже 2 раз в год);
пациентам при терапии варфарином - MHO (не реже 2 раз в год);
NT-proBNP (не реже 1 раза в 2 года);
ЭКГ (не реже 1 раза в год);
рентгенография органов грудной клетки (не реже 1 раза в год);
ЭхоКГ (не реже 2 раз в год); мониторирование ЭКГ (не реже 1 раза в год)</t>
  </si>
  <si>
    <t>Вес (ИМТ), окружность талии, статус курения;
АД, ЧСС; общетерапевтический биохимический анализ крови (с расчетом СКФ) (не реже 1 раза в год);
клинический анализ крови (не реже 1 раза в год);
ХС-ЛПНП (не реже 2 раз в год);
ЭКГ (не реже 1 раз в год);
дуплексное сканирование брахиоцефальных артерий (не реже 1 раза в год)</t>
  </si>
  <si>
    <t>Вес (ИМТ), окружность талии, статус курения;
АД, ЧСС;
общетерапевтический биохимический анализ крови (с расчетом СКФ) (не реже 1 раза в год);
клинический анализ крови (не реже 1 раза в год);
ХС-ЛПНП и триглицериды (не реже 2 раз в год);
ЭКГ (не реже 1 раза в год);
дуплексное сканирование брахиоцефальных артерий (не реже 1 раза в год)</t>
  </si>
  <si>
    <t>Отсутствие прогрессирования по данным ультразвукового исследования 2 или магнитно-резонансной томографии 3;
повышение уровня альфа-фетопротеина 4 крови</t>
  </si>
  <si>
    <t>Уровень глюкозы, инсулина, пролактина, инсулиноподобного фактора роста-1 крови, хромогранина А, глюкагона, гастрина вазоинтестинального полипептида, панкреатического полипептида
крови, паратиреоидного гормона,
кальция (общий
и ионизированный), фосфора крови;
уровень кальция мочи; отсутствие структурных изменений паращитовидных желез, поджелудочной железы, надпочечников; отсутствие объемных образований по данным МРТ гипофиза, УЗИ шеи, УЗИ органов брюшной полости; отсутствие данных о ЗНО по результатам
эзофагогастродуоденоскопии с биопсией</t>
  </si>
  <si>
    <t>Исключение ЗНО щитовидной
железы, паращитовидных желез;
уровень гормонов щитовидной
железы (согласно клиническим
рекомендациям)
и паратиреоидного гормона;
уровень кальцитонина крови,
хромогранина А;
уровень метанефринов
и норметанефринов суточной
мочи или крови</t>
  </si>
  <si>
    <t>Отсутствие структурных
изменений по данным УЗИ
органов малого таза, УЗИ
органов мошонки (яички), МРТ
органов малого таза
по показаниям;
уровень АФП, бета
хорионического гормона 8,
уровень лактатдегидрогеназы крови 9</t>
  </si>
  <si>
    <t>Отсутствие данных
о ЗНО по результатам
колоноскопии
с множественной биопсией;
отсутствие объемных образований щитовидной железы по данным УЗИ и молочных желез по данным УЗИ и маммографии</t>
  </si>
  <si>
    <t>Отсутствие структурных изменений ткани/ложа щитовидной железы по данным УЗИ;
уровень тиреотропного гормона в крови (согласно клиническим рекомендациям); уровень кальцитонина в сыворотке крови при первичном обращении; отсутствие данных о ЗНО по результатам пункционной биопсии с цитологическим или морфологическим исследованием; цитологическая/ морфологическая повторная верификация при изменении признаков риска по данным УЗИ</t>
  </si>
  <si>
    <t>Оценка размеров образования паращитовидной железы при УЗИ; уровень кальция, (скорректированный на альбумин), фосфора, креатинина и паратгормона в сыворотке крови;
сцинтиграфия с технецием [99mТс] сестамиби (по показаниям); денситометрия (по показаниям)</t>
  </si>
  <si>
    <t>Оценка размеров образования надпочечника и характер накопления и вымывания контрастного вещества (при компютерной томографии или МРТ);
уровень калия, натрия, глюкозы. АД;
проба с дексаметазоном 1 мг. (Нор) метанефрины в суточной моче или плазме крови;
при артериальной гипертензии - уровень альдостерона и ренина</t>
  </si>
  <si>
    <t>Отсутствие ультразвуковых признаков роста образования по результатам УЗИ органов малого таза;
отсутствие данных о ЗНО по результатам цистоскопии с биопсией</t>
  </si>
  <si>
    <t>Отсутствие ультразвуковых признаков роста образования по результатам УЗИ органов малого таз;
отсутствие данных о ЗНО по результатам уретероскопии с биопсией</t>
  </si>
  <si>
    <t>Отсутствие структурных изменений при физикальном осмотре с контролем размеров, структуры, толщины очага лейкоплакии;
отсутствие данных о ЗНО по результатам цитологического исследование мазка/соскоба, биопсии по показаниям</t>
  </si>
  <si>
    <t>Отсутствие признаков прогрессирования по результатам УЗИ или КТ
или МРТ забрюшинного пространства: оценка размеров и васкуляризации</t>
  </si>
  <si>
    <t>Отсутствие признаков прогрессирования по результатам физикального осмотра и УЗИ предстательной железы;
отсутствие данных о ЗНО по результатам пункционной биопсии;
уровень простатспецифического антигена 10 в сыворотке крови</t>
  </si>
  <si>
    <t>Отсутствие структурных изменений костной ткани по данным рентгенографии костей и суставов и(или) КТ и(или) МРТ;
отсутствие данных о ЗНО по результатам биопсии (при наличии медицинских показаний для ее проведения)</t>
  </si>
  <si>
    <t>Отсутствие изменений
при фоторегистрации переднего
и заднего отрезков глаза, при
ультразвуковом исследовании
переднего
и заднего отрезка глаза, орбиты, флюоресцентной ангиографии, оптической когерентной томографии, КТ и (или) МРТ орбит; признаки атипии по данным морфологического исследования и (или) изменения клинических параметров образования кожи века</t>
  </si>
  <si>
    <t>Отсутствие изменений по результатам осмотра врача-специалиста, зеркальной фиброскопии полости носа и носоглотки,
КТ или МРТ лицевого скелета; отсутствие данных о ЗНО по результатам биопсии</t>
  </si>
  <si>
    <t>Отсутствие изменений по результатам осмотра врача-специалиста,
зеркальной фиброскопии полости носа и носоглотки, КТ или МРТ лицевого скелета; отсутствие данных о ЗНО по результатам биопсии</t>
  </si>
  <si>
    <t>Отсутствие изменений
по результатам осмотра
специалиста, зеркальной
фиброскопии полости носа
и глотки, КТ или МРТ лицевого
скелета;
отсутствие данных о ЗНО по результатам биопсии</t>
  </si>
  <si>
    <t>Отсутствие данных о ЗНО
по результатам люминесцентной
стоматоскопии с прицельной
биопсией</t>
  </si>
  <si>
    <t>Уровень половых гормонов (согласно клиническим рекомендациям); отсутствие объемных образований по результатам УЗИ щитовидной железы, паращитовидных желез и органов малого таза; уровень онкомаркеров СА-125 и НЕ-4 сыворотки крови;
уровень глюкозы по результатам перорального глюкозотолерантного теста (каждые 1-3 года в зависимости от наличия факторов риска развития нарушений углеводного обмена), липидный профиль (при отсутствии нарушений - 1 раз в 2 года, при отклонениях от нормы - ежегодно);
индекс массы тела, окружность талии, уровень артериального давления</t>
  </si>
  <si>
    <t>Отсутствие атипических клеток по результатам
цитологического исследования мазков с шейки матки (1 раз в год)</t>
  </si>
  <si>
    <t>Отсутствие рецидива заболевания, по результатам УЗИ органов малого таза - отсутствие увеличения толщины эндометрия более 5 мм на 5-7 день цикла или более 4 мм в постменопузе; 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 (1 раз в год);
отсутствие данных о ЗНО по результатам
морфологического исследования материала, полученного при аспирационной биопсии эндометрия и (или) гистероскопии, раздельном диагностическом выскабливании полости матки и цервикального канала</t>
  </si>
  <si>
    <t>Отсутствие рецидива заболевания
по результатам УЗИ органов малого таза - отсутствие увеличения толщины эндометрия более 5 мм на 5-7 день цикла и более 4 мм в постменопузе; 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 (каждые 6 месяцев в течение первого года и далее 1 раз в год); отсутствие данных о ЗНО по результатам
морфологического исследования материала, полученного при аспирационной биопсии эндометрия и (или) гистероскопии, раздельного диагностического выскабливания полости матки и цервикального канала</t>
  </si>
  <si>
    <t>Уровень сывороточного онкомаркера СА-125, НЕ4, ингибин В, ЛДГ, АФП, РЭА, ХГЧ;
отсутствие прогрессирования по результатам УЗИ и (или) МРТ органов малого таза и брюшной полости: увеличение размеров и кистозно-солидная структура яичников, васкуляризация кист, наличие папиллярных разрастаний по наружной или внутренней поверхности кист, появление солидного компонента в кистах, объем и характер свободной жидкости в полости малого таза</t>
  </si>
  <si>
    <t>Отсутствие изменений по данным осмотра, пальпации молочных желез, шейно-надключичных и подмышечных зон;
отсутствие признаков роста и изменения степени васкуляризации по инструментальным методам исследования (УЗИ, маммография);
отсутствие данных о ЗНО по результатам биопсии, цитологического исследования пункционного материала</t>
  </si>
  <si>
    <t>к решению Комиссии по разработке Территориальной программы ОМС</t>
  </si>
  <si>
    <t>"Приложение № 31</t>
  </si>
  <si>
    <t>".</t>
  </si>
  <si>
    <r>
      <t>Код по Международной статистической классификации болезней и проблем, связанных со здоровьем, 10-го пересмотра</t>
    </r>
    <r>
      <rPr>
        <vertAlign val="superscript"/>
        <sz val="11"/>
        <rFont val="Times New Roman"/>
        <family val="1"/>
        <charset val="204"/>
      </rPr>
      <t> 1</t>
    </r>
  </si>
  <si>
    <t>Приложение № 1</t>
  </si>
  <si>
    <r>
      <t>Код по Международной статистической классификации болезней и проблем, связанных со здоровьем, 10-го пересмотра</t>
    </r>
    <r>
      <rPr>
        <vertAlign val="superscript"/>
        <sz val="8"/>
        <rFont val="Times New Roman"/>
        <family val="1"/>
        <charset val="204"/>
      </rPr>
      <t> 1</t>
    </r>
  </si>
  <si>
    <t>Код услуги</t>
  </si>
  <si>
    <t>Наименование медицинской услуги</t>
  </si>
  <si>
    <t>Тариф на оплату, рублей</t>
  </si>
  <si>
    <t xml:space="preserve">Количество приемов,исследований </t>
  </si>
  <si>
    <t>Вес (индекс массы тела 2), окружность талии, статус курения; артериальное давление 3, частота сердечных сокращений 4; скорость клубочковой фильтрации (не реже 1 раза в год); холестерин-липопротеины низкой плотности 5 (не реже 1 раза в год); альбуминурия в разовой порции мочи (не реже 1 раза в год); отсутствие признаков прогрессирования заболевания по результатам электрокардиограммы 6 (не реже 1 раза в год); отсутствие признаков прогрессирования заболевания по результатам эхокардиограммы 7 (не реже 1 раза в год)</t>
  </si>
  <si>
    <t>B04.047.001</t>
  </si>
  <si>
    <t>Диспансерный прием (осмотр, консультация) врача-терапевта</t>
  </si>
  <si>
    <t>A09.05.020</t>
  </si>
  <si>
    <t xml:space="preserve">Исследование уровня креатинина в крови </t>
  </si>
  <si>
    <t>A09.05.028</t>
  </si>
  <si>
    <t xml:space="preserve">Исследование уровня липопротеинов низкой плотности </t>
  </si>
  <si>
    <t>A09.28.003</t>
  </si>
  <si>
    <t xml:space="preserve">Определение белка в моче </t>
  </si>
  <si>
    <t>A05.10.004</t>
  </si>
  <si>
    <t>Расшифровка, описание и интерпретация электрокардиографических данных</t>
  </si>
  <si>
    <t>A05.10.006</t>
  </si>
  <si>
    <t>Регистрация электрокардиограммы</t>
  </si>
  <si>
    <t>Вес (ИМТ), окружность талии, статус курения; АД, ЧСС; скорость клубочковой фильтрации (не реже 1 раза в год); ХС-ЛПНП (не реже 2 раз в год); пациентам при терапии варфарином - международное нормализованное отношение 8 (не реже 2 раз в год); отсутствие признаков прогрессирования заболевания по результатам ЭКГ (не реже 2 раз в год); отсутствие признаков прогрессирования заболевания по результатам ЭхоКТ (не реже 1 раза в год); отсутствие признаков ишемии миокарда по результатам нагрузочного тестирования у пациентов после применения высокотехнологичных методов лечения коронарных артерий (не реже 1 раза в 2 года)</t>
  </si>
  <si>
    <t>A04.10.002</t>
  </si>
  <si>
    <t>Эхокардиография</t>
  </si>
  <si>
    <t>A12.10.001</t>
  </si>
  <si>
    <t>Электрокардиография с физической нагрузкой</t>
  </si>
  <si>
    <t>A12.30.014</t>
  </si>
  <si>
    <t>Определение международного нормализованного отношения (МНО)</t>
  </si>
  <si>
    <t>Вес (ИМТ), окружность талии, статус курения; АД, ЧСС; скорость клубочковой фильтрации (не реже 1 раза в год); ХС-ЛПНП (не реже 2 раз в год); пациентам при терапии варфарином - MHO (не реже 2 раз в год); отсутствие признаков прогрессирования заболевания по результатам ЭКГ (не реже 1 раза в год); отсутствие признаков прогрессирования заболевания по результатам ЭхоКГ (не реже 1 раза в год); отсутствие признаков прогрессирования заболевания и подтверждение эффективности антиаритмического лечения по данным мониторирования ЭКГ (не реже 1 раза в год)</t>
  </si>
  <si>
    <t>Вес (ИМТ), окружность талии, статус курения; АД,ЧСС; общетерапевтический биохимический анализ крови (с расчетом скорости клубочковой фильтрации (не реже 1 раза в год); отсутствие снижения уровня эритроцитов, гемоглобина (не реже 1 раза в год); пациентам при терапии варфарином - MHO (не реже 2 раз в год); уровень N-концевого пропептида натрийуретического гормона (В-типа) (не реже 1 раза в 2 года); отсутствие признаков прогрессирования заболевания по результатам ЭКГ (не реже 1 раз в год);
отсутствие признаков застоя в легких по данным рентгенографии органов грудной клетки (не реже 1 раза в год); отсутствие признаков прогрессирования заболевания по результатам ЭхоКГ-фракция выброса левого желудочка (не реже 2 раз в год);
отсутствие жизнеугрожающих нарушений ритма сердца по данным мониторирования ЭКГ (не реже 1 раза в год)</t>
  </si>
  <si>
    <t>Взятие крови из центральной вены</t>
  </si>
  <si>
    <t>A09.05.021</t>
  </si>
  <si>
    <t xml:space="preserve">Исследование уровня общего билирубина в крови </t>
  </si>
  <si>
    <t>A09.05.022</t>
  </si>
  <si>
    <t xml:space="preserve">Исследование уровня свободного и связанного билирубина в крови </t>
  </si>
  <si>
    <t>A09.05.044</t>
  </si>
  <si>
    <t>A09.05.010</t>
  </si>
  <si>
    <t xml:space="preserve">Исследование уровня общего белка в крови </t>
  </si>
  <si>
    <t>A09.05.017</t>
  </si>
  <si>
    <t xml:space="preserve">Исследование уровня мочевины в крови </t>
  </si>
  <si>
    <t>A09.05.026</t>
  </si>
  <si>
    <t xml:space="preserve">Исследование уровня холестерина в крови </t>
  </si>
  <si>
    <t>A09.05.046</t>
  </si>
  <si>
    <t xml:space="preserve">Исследование уровня щелочной фосфатазы в крови </t>
  </si>
  <si>
    <t>A09.05.042</t>
  </si>
  <si>
    <t xml:space="preserve">Исследование уровня аланин-трансаминазы в крови </t>
  </si>
  <si>
    <t>A09.05.041</t>
  </si>
  <si>
    <t xml:space="preserve">Исследование уровня аспартат-трансаминазы в крови </t>
  </si>
  <si>
    <t>A12.05.118</t>
  </si>
  <si>
    <t xml:space="preserve">Исследование уровня эритроцитов в крови </t>
  </si>
  <si>
    <t>A09.05.003</t>
  </si>
  <si>
    <t>Исследование уровня общего гемоглобина в крови</t>
  </si>
  <si>
    <t>A06.09.007.001</t>
  </si>
  <si>
    <t>Прицельная рентгенография органов грудной клетки</t>
  </si>
  <si>
    <t>Вес (ИМТ), окружность талии, статус курения; АД, ЧСС; ХС-ЛПНП (не реже 2 раз в год); уровень стеноза сонных артерий по данным ультразвукового допплеровского исследования сонных артерий (не реже 1 раза в год)</t>
  </si>
  <si>
    <t>A04.12.013.001</t>
  </si>
  <si>
    <t>Ультразвуковое исследование коронарных артерий внутрисосудистое</t>
  </si>
  <si>
    <t>Вес (ИМТ), окружность талии, статус курения; АД, ЧСС; ХС-ЛПНП и триглицеридов (не реже 1 раза в год); при терапии статинами - трансаминазы и креатинкиназы 9 (через 4 недели от начала терапии или при мышечных симптомах); уровень стеноза сонных артерий по данным ультразвукового допплеровского исследования брахиоцефальных артерий - (не реже 1 раза в год)</t>
  </si>
  <si>
    <t>A09.05.025</t>
  </si>
  <si>
    <t xml:space="preserve">Исследование уровня триглицеридов в крови </t>
  </si>
  <si>
    <t>A09.05.043</t>
  </si>
  <si>
    <t xml:space="preserve">Исследование уровня креатинкиназы в крови </t>
  </si>
  <si>
    <t>A09.05.023</t>
  </si>
  <si>
    <t>Исследование уровня глюкозы в крови</t>
  </si>
  <si>
    <t>A12.22.005</t>
  </si>
  <si>
    <t>Проведение глюкозотолерантного теста</t>
  </si>
  <si>
    <t>Вес (ИМТ), окружность талии, статус курения АД; ХС-ЛПНП, гликированный гемоглобин,</t>
  </si>
  <si>
    <t>A09.05.083</t>
  </si>
  <si>
    <t xml:space="preserve">Исследование уровня гликированного гемоглобина в крови </t>
  </si>
  <si>
    <t>Вес (ИМТ), окружность талии, статус курения; глюкоза плазмы крови (натощак); АД, ЧСС; ЭКГ; при терапии статинами - трансаминазы и КФК (через 4 недели от начала терапии или при мышечных симптомах); ХС-ЛПНП</t>
  </si>
  <si>
    <t>A03.16.001</t>
  </si>
  <si>
    <t>Эзофагогастродуоденоскопия</t>
  </si>
  <si>
    <t>При гастроэзофагеальном рефлюксе с эзофагитом (без цилиндроклеточной метаплазии - без пищевода Баррета) - отсутствие рецидивов эрозивного процесса по данным ЭГДС; при гастроэзофагеальном рефлюксе с эзофагитом и цилиндроклеточной метаплазией - пищевод Барретта - отсутствие прогрессирования эндоскопических и морфологических изменений по данным ЭГДС с биопсией</t>
  </si>
  <si>
    <t>A11.16.002</t>
  </si>
  <si>
    <t>Биопсия желудка с помощью эндоскопии</t>
  </si>
  <si>
    <t>Отсутствие или уменьшение частоты обострений; сатурация кислорода в крови (согласно клиническим рекомендациям)</t>
  </si>
  <si>
    <t>Отсутствие или уменьшение частоты обострений; функция внешнего дыхания 11 (согласно клиническим рекомендациям); сатурация кислорода в крови (согласно клиническим рекомендациям)</t>
  </si>
  <si>
    <t>Отсутствие или уменьшение частоты обострений ФВД (согласно клиническим рекомендациям); сатурация кислорода в крови (согласно клиническим рекомендациям)</t>
  </si>
  <si>
    <t>Биохимический анализ крови с определением уровня общего кальция, креатинина и щелочной фосфатазы (согласно клиническим рекомендациям); денситометрия шейки бедра и поясничного отдела позвоночника (согласно клиническим рекомендациям)</t>
  </si>
  <si>
    <t>A09.05.032</t>
  </si>
  <si>
    <t>Исследование уровня общего кальция в крови</t>
  </si>
  <si>
    <t>Отсутствие данных о злокачественных новообразованиях 12 по результатам ЭГДС с множественной биопсией</t>
  </si>
  <si>
    <t>A11.16.003</t>
  </si>
  <si>
    <t>Биопсия двенадцатиперстной кишки с помощью эндоскопии</t>
  </si>
  <si>
    <t>A03.18.001</t>
  </si>
  <si>
    <t>Колоноскопия</t>
  </si>
  <si>
    <t>A11.17.002</t>
  </si>
  <si>
    <t>Биопсия тонкой кишки эндоскопическая</t>
  </si>
  <si>
    <t>A11.18.001</t>
  </si>
  <si>
    <t>Биопсия ободочной кишки эндоскопическая</t>
  </si>
  <si>
    <t>Отсутствие данных о 3HO по результатам ЭГДС с множественной биопсией</t>
  </si>
  <si>
    <t>Отсутствие данных о ЗНО по результатам колоноскопии с множественной биопсией.</t>
  </si>
  <si>
    <t>Отсутствие данных о ЗНО по результатам ЭГДС с множественной биопсией</t>
  </si>
  <si>
    <t xml:space="preserve">Отсутствие данных о ЗНО по результатам ультразвукового исследования 13 или компьютерной томографии 14, или магнитно-резонансной томографии 15; повышение уровня альфа-фетопротеина 16 крови
</t>
  </si>
  <si>
    <t>A04.14.001</t>
  </si>
  <si>
    <t>Ультразвуковое исследование печени</t>
  </si>
  <si>
    <t>A09.05.089 (код в ПУ 09.05.302)</t>
  </si>
  <si>
    <t xml:space="preserve">Исследование уровня альфа-фетопротеина в сыворотке крови </t>
  </si>
  <si>
    <t>Отсутствие данных о ЗНО по результатам УЗИ или КТ, или МРТ; отсутствие данных о ЗНО по результатам биопсии; повышение уровня АФП крови</t>
  </si>
  <si>
    <t>A11.14.001.001</t>
  </si>
  <si>
    <t>Биопсия печени под контролем ультразвукового исследования</t>
  </si>
  <si>
    <t>A04.14.002</t>
  </si>
  <si>
    <t>Ультразвуковое исследование желчного пузыря</t>
  </si>
  <si>
    <t xml:space="preserve">Вес (индекс массы тела 2), окружность талии, статус курения; артериальное давление 3, частота сердечных сокращений 4 (согласно клиническим рекомендациям); общетерапевтический биохимический анализ крови (с расчетом скорости клубочковой фильтрации 5) (не реже 1 раза в год); клинический анализ крови (не реже 1 раза в год); пациентам при терапии варфарином - международное нормализованное отношение 6 (не реже 2 раз в год); отсутствие признаков прогрессирования заболевания по результатам электрокардиограммы 7 (не реже 1 раз в год); отсутствие признаков застоя в легких по данным рентгенографии органов грудной клетки (не реже 1 раз в год); отсутствие признаков прогрессирования заболевания по результатам эхокардиограммы 8 - диаметр аорты (не реже 1 раза в год); для пациентов с аневризмой грудной аорты (расширение любого отдела грудной аорты &gt;40 мм) - компьютерная томографическая ангиография 9 - через 6 мес. после постановки диагноза, далее при стабильном состоянии грудной аорты и ее максимальном диаметре 40-50 мм - ежегодно; при наличии факторов риска (неконтролируемая артериальная гипертония, двустворчатый аортальный клапан, планируемая беременность, тяжелая аортальная, митральная регургитация, коарктация аорты, семейный анамнез аневризм, расслоений аорты, внезапной смерти, прогрессии расширения аорты &gt;3 мм/год, аневризма или расслоение любого другого артериального бассейна), а также при диаметре аорты 50-54 мм -не реже 2 раз в год с решением вопроса о хирургической (транскатетерной, гибридной) коррекции; пациентам после хирургической коррекции аорты и/или ее магистральных ветвей КТ-ангиография через 1, 6 и 12 мес. после вмешательства, далее - ежегодно
</t>
  </si>
  <si>
    <t>B04.015.003</t>
  </si>
  <si>
    <t>Диспансерный прием (осмотр, консультация) врача-кардиолога</t>
  </si>
  <si>
    <t>A11.05.001</t>
  </si>
  <si>
    <t xml:space="preserve">Взятие крови из пальца </t>
  </si>
  <si>
    <t>A12.05.119</t>
  </si>
  <si>
    <t xml:space="preserve">Исследование уровня лейкоцитов в крови </t>
  </si>
  <si>
    <t>Дифференцированный подсчет лейкоцитов (лейкоцитарная формула)</t>
  </si>
  <si>
    <t>A12.05.001</t>
  </si>
  <si>
    <t xml:space="preserve">Исследование скорости оседания эритроцитов </t>
  </si>
  <si>
    <t xml:space="preserve">Исследование уровня общего гемоглобина в крови </t>
  </si>
  <si>
    <t>Вес (ИМТ), окружность талии, статус курения; АД, ЧСС; оценка домашнего мониторирования артериального давления и дневников с указанием доз принимаемых препаратов; общетерапевтический биохимический анализ крови (с расчетом СКФ) (не реже 1 раз в год); клинический анализ крови (не реже 1 раза в год); холестерин-липопротеины низкой плотности 10 (не реже 2 раз в год); альбуминурия в разовой порции мочи (не реже 2 раз в год); ЭКГ (не реже 1 раза в год); Рентгенография органов грудной клетки (не реже 1 раза в год); ЭхоКГ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</si>
  <si>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пациентам при терапии варфарином - MHO (не реже 2 раз в год); ЭКГ (не реже 1 раза в год); Рентгенография органов грудной клетки (не реже 1 раз в год); ЭхоКГ (не реже 1 раза в год); пациентам после применения высокотехнологичных методов лечения на коронарных артериях - нагрузочное тестирование (не реже 1 раза в 2 года)</t>
  </si>
  <si>
    <t>A04.10.002.004</t>
  </si>
  <si>
    <t>Эхокардиография с физической нагрузкой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</si>
  <si>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пациентам при терапии варфарином - MHO (не реже 2 раз в год); ЭКГ (не реже 1 раза в год);Рентгенография органов грудной клетки (не реже 1 раз в год);
ЭхоКГ (не реже 1 раза в год); пациентам после применения высокотехнологичных методов лечения на коронарных артериях - нагрузочное тестирование (не реже 1 раза в 2 года)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</si>
  <si>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пациентам при терапии варфарином - MHO (не реже 4 раз в год); ЭКГ (не реже 1 раз в год); Рентгенография органов грудной клетки (не реже 1 раз в год); ЭхоКГ (не реже 2 раз в год)</t>
  </si>
  <si>
    <t>Статус курения;АД, ЧСС, пульсоксиметрия в покое; общетерапевтический биохимический анализ крови (с расчетом СКФ) (не реже 1 раза в год); клинический анализ крови (не реже 1 раза в год); уровень N-концевого пропептида натрийуретического гормона (В-типа) 12 (не реже 1 раза в год); пациентам при терапии варфарином - MHO (не реже 2 раз в год); ЭКГ (не реже 1 раз в год); Рентгенография органов грудной клетки (не реже 1 раз в год); тест 6-минутной ходьбы (не реже 1 раза в год);ЭхоКГ (не реже 1 раза в год); эргоспирометрия (не реже 1 раза в год)</t>
  </si>
  <si>
    <t>A12.09.002.003</t>
  </si>
  <si>
    <t>Эргоспирометрия</t>
  </si>
  <si>
    <t>Вес (ИМТ), окружность талии, статус курения; АД, ЧСС; общетерапевтический биохимический анализ крови (с расчетом СКФ и определением уровня С-реактивного белка 13) (не реже 2 раз в год); клинический анализ крови (не реже 2 раз в год); пациентам при терапии варфарином - MHO (не реже 2 раз в год); ЭКГ (не реже 1 раза в год); Рентгенография органов грудной клетки (не реже 1 раза в год); ЭхоКГ (не реже 1 раза в год)</t>
  </si>
  <si>
    <t>A09.05.009</t>
  </si>
  <si>
    <t xml:space="preserve">Определение концентрации C-реактивного белка в сыворотке крови 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</si>
  <si>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год; ежемесячно - на фоне иммуносупрессивной терапии); пациентам при терапии варфарином - MHO (не реже 2 раз в год); ЭКГ (не реже 1 раз в год); Рентгенография органов грудной клетки (не реже 1 раз в год); ЭхоКГ (не реже 2 раз в год); СРБ и NT-proBNP - при наличии признаков прогрессии заболевания.</t>
  </si>
  <si>
    <t>Вес (ИМТ), статус курения; АД, ЧСС; общетерапевтический биохимический анализ крови (с расчетом СКФ) (не реже 1 раза в год);
клинический анализ крови (не реже 1 раза в год); пациентам при терапии варфарином - MHO (не реже 2 раз в год);
ЭКГ (не реже 2 раз в год); рентгенография органов грудной клетки (не реже 1 раз в год); ЭхоКГ (не реже 2 раз в год); мониторирование ЭКГ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</si>
  <si>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пациентам при терапии варфарином - MHO (не реже 2 раз в год); ЭКГ (не реже 2 раз в год); рентгенография органов грудной клетки (не реже 1 раз в год);
ЭхоКГ (не реже 1 раза в год); мониторирование ЭКГ (не реже 1 раза в год); тестирование работы имплантируемого электронного устройства (1 раз в течение 6 мес. после имплантации, далее - 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</si>
  <si>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2 раз в год); клинический анализ крови (не реже 2 раз в год); пациентам при терапии варфарином - MHO (не реже 2 раз в год);
NT-proBNP (не реже 1 раза в 2 года); ЭКГ (не реже 1 раза в год); рентгенография органов грудной клетки (не реже 1 раза в год);
ЭхоКГ (не реже 2 раз в год); мониторирование ЭКГ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</si>
  <si>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ЭКГ (не реже 1 раз в год); дуплексное сканирование брахиоцефальных артерий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</si>
  <si>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и триглицериды (не реже 2 раз в год); ЭКГ (не реже 1 раза в год); дуплексное сканирование брахиоцефальных артерий (не реже 1 раза в год)</t>
  </si>
  <si>
    <t>B04.014.002</t>
  </si>
  <si>
    <t>Диспансерный прием (осмотр, консультация) врача-инфекциониста</t>
  </si>
  <si>
    <t>A26.06.043.002</t>
  </si>
  <si>
    <t>Определение антител класса G (anti-HDV IgG) к вирусу гепатита D (Hepatitis D virus) в крови</t>
  </si>
  <si>
    <t>A26.06.043.001</t>
  </si>
  <si>
    <t>Определение антител класса M (anti-HDV IgM) к вирусу гепатита D (Hepatitis D virus) в крови</t>
  </si>
  <si>
    <t>A26.06.041.002</t>
  </si>
  <si>
    <t>Определение суммарных антител классов M и G (anti-HCV IgG и anti-HCV IgM) к вирусу гепатита C (Hepatitis C virus) в крови</t>
  </si>
  <si>
    <t>A26.06.041.001</t>
  </si>
  <si>
    <t>Определение антител класса G (anti-HCV IgG) к вирусу гепатита C (Hepatitis C virus) в крови</t>
  </si>
  <si>
    <t>A26.06.041</t>
  </si>
  <si>
    <t>Определение антител к вирусу гепатита C (Hepatitis C virus) в крови</t>
  </si>
  <si>
    <t>A26.06.040.002</t>
  </si>
  <si>
    <t>Определение антител к поверхностному антигену (anti-HBs) вируса гепатита B (Hepatitis B virus) в крови, количественное исследование</t>
  </si>
  <si>
    <t>A26.06.040.001</t>
  </si>
  <si>
    <t>Определение антител к поверхностному антигену (anti-HBs) вируса гепатита B (Hepatitis B virus) в крови, качественное исследование</t>
  </si>
  <si>
    <t>A26.06.040</t>
  </si>
  <si>
    <t>Определение антител к поверхностному антигену (HBsAg) вируса гепатита B (Hepatitis B virus) в крови</t>
  </si>
  <si>
    <t>A26.06.039.002</t>
  </si>
  <si>
    <t>Определение антител класса G к ядерному антигену (anti-HBc IgG) вируса гепатита B (Hepatitis B virus) в крови</t>
  </si>
  <si>
    <t>A26.06.039.001</t>
  </si>
  <si>
    <t>Определение антител класса M к ядерному антигену (anti-HBc IgM) вируса гепатита B (Hepatitis B virus) в крови</t>
  </si>
  <si>
    <t>A26.06.039</t>
  </si>
  <si>
    <t>Определение антител классов к ядерному антигену (HBcAg) вируса гепатита B (Hepatitis B virus) в крови</t>
  </si>
  <si>
    <t>A26.06.038</t>
  </si>
  <si>
    <t>Определение антител к e-антигену (anti-HBe) вируса гепатита B (Hepatitis B virus) в крови</t>
  </si>
  <si>
    <t>A26.06.037</t>
  </si>
  <si>
    <t>Определение антигена (HbcAg) вируса гепатита B (Hepatitis B virus) в крови</t>
  </si>
  <si>
    <t>A26.06.036.002</t>
  </si>
  <si>
    <t>Определение антигена (HBsAg) вируса гепатита B (Hepatitis B virus) в крови, количественное исследование</t>
  </si>
  <si>
    <t>A26.06.036.001</t>
  </si>
  <si>
    <t>Определение антигена (HBsAg) вируса гепатита B (Hepatitis B virus) в крови, качественное исследование</t>
  </si>
  <si>
    <t>A26.06.036</t>
  </si>
  <si>
    <t>Определение антигена (HbsAg) вируса гепатита B (Hepatitis B virus) в крови</t>
  </si>
  <si>
    <t>A26.06.035</t>
  </si>
  <si>
    <t>Определение антигена (HbeAg) вируса гепатита B (Hepatitis B virus) в крови</t>
  </si>
  <si>
    <t>A26.05.023.002</t>
  </si>
  <si>
    <t>Определение РНК вируса гепатита D (Hepatitis D virus) в крови методом ПЦР, количественное исследование</t>
  </si>
  <si>
    <t>A26.05.023.001</t>
  </si>
  <si>
    <t>Определение РНК вируса гепатита D (Hepatitis D virus) в крови методом ПЦР, качественное исследование</t>
  </si>
  <si>
    <t>A26.05.020.003</t>
  </si>
  <si>
    <t>Определение генотипа вируса гепатита B (Hepatitis B virus)</t>
  </si>
  <si>
    <t>A26.05.020.002</t>
  </si>
  <si>
    <t>Определение ДНК вируса гепатита B (Hepatitis B virus) в крови методом ПЦР, количественное исследование</t>
  </si>
  <si>
    <t>A26.05.020.001</t>
  </si>
  <si>
    <t>Определение ДНК вируса гепатита B (Hepatitis B virus) в крови методом ПЦР, качественное исследование</t>
  </si>
  <si>
    <t>A26.05.020</t>
  </si>
  <si>
    <t>Молекулярно-биологическое исследование крови на вирус гепатита B (Hepatitis B virus)</t>
  </si>
  <si>
    <t>A26.05.019.003</t>
  </si>
  <si>
    <t>Определение генотипа вируса гепатита C (Hepatitis C virus)</t>
  </si>
  <si>
    <t>A26.05.019.002</t>
  </si>
  <si>
    <t>Определение РНК вируса гепатита C (Hepatitis C virus) в крови методом ПЦР, количественное исследование</t>
  </si>
  <si>
    <t>A26.05.019.001</t>
  </si>
  <si>
    <t>Определение РНК вируса гепатита C (Hepatitis C virus) в крови методом ПЦР, качественное исследование</t>
  </si>
  <si>
    <t>A04.30.003</t>
  </si>
  <si>
    <t>Ультразвуковое исследование забрюшинного пространства</t>
  </si>
  <si>
    <t>A04.16.001</t>
  </si>
  <si>
    <t>Ультразвуковое исследование органов брюшной полости (комплексное)</t>
  </si>
  <si>
    <t>A12.05.027</t>
  </si>
  <si>
    <t>Определение протромбинового (тромбопластинового) времени в крови или в плазме</t>
  </si>
  <si>
    <t>Определение активности гамма-глютамилтрансферазы в крови</t>
  </si>
  <si>
    <t>A09.05.011</t>
  </si>
  <si>
    <t>Исследование уровня альбумина в крови</t>
  </si>
  <si>
    <t>Исследование уровня общего белка в крови</t>
  </si>
  <si>
    <t>Исследование уровня общего билирубина в крови</t>
  </si>
  <si>
    <t>A26.05.021</t>
  </si>
  <si>
    <t xml:space="preserve">Молекулярно-биологическое исследование крови на ДНК вируса иммунодефицита человека ВИЧ-1 (Humman  immunodeficiency virus HIV-1)   </t>
  </si>
  <si>
    <t>32 (код в ПУ 26.06.049.001)</t>
  </si>
  <si>
    <t>Исследование уровня антител классов M,G (IgM,IgG) к вирусу иммунодефицита человека ВИЧ-1/2 и антигена р24 (Human immunodeficiency virus HIV 1/2 + Agp24) в крови</t>
  </si>
  <si>
    <t>Уровень глюкозы, инсулина, пролактина, инсулиноподобного фактора роста-1 крови, хромогранина А, глюкагона, гастрина вазоинтестинального полипептида, панкреатического полипептида крови, паратиреоидного гормона, кальция (общий и ионизированный), фосфора крови; уровень кальция мочи; отсутствие структурных изменений паращитовидных желез, поджелудочной железы, надпочечников; отсутствие объемных образований по данным МРТ гипофиза, УЗИ шеи, УЗИ органов брюшной полости; отсутствие данных о ЗНО по результатам эзофагогастродуоденоскопии с биопсией</t>
  </si>
  <si>
    <t>Диспансерный прием (осмотр, консультация) врача-эндокринолога</t>
  </si>
  <si>
    <t>A09.05.087</t>
  </si>
  <si>
    <t>Исследование уровня пролактина в крови</t>
  </si>
  <si>
    <t>A05.22.002.001</t>
  </si>
  <si>
    <t>Магнитно-резонансная томография гипофиза с контрастированием</t>
  </si>
  <si>
    <t>A04.22.001</t>
  </si>
  <si>
    <t>Ультразвуковое исследование щитовидной железы и паращитовидных желез</t>
  </si>
  <si>
    <t>Исключение ЗНО щитовидной железы, паращитовидных желез; уровень гормонов щитовидной железы (согласно клиническим
рекомендациям) и паратиреоидного гормона; уровень кальцитонина крови, хромогранина А; уровень метанефринов и норметанефринов суточной мочи или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</si>
  <si>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</si>
  <si>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</si>
  <si>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</si>
  <si>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</si>
  <si>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</si>
  <si>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</si>
  <si>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</si>
  <si>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</si>
  <si>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Отсутствие структурных изменений по данным УЗИ органов малого таза, УЗИ органов мошонки (яички), МРТ органов малого таза по показаниям; уровень АФП, бета хорионического гормона 8, уровень лактатдегидрогеназы крови 9</t>
  </si>
  <si>
    <t>A04.30.010</t>
  </si>
  <si>
    <t>Ультразвуковое исследование органов малого таза комплексное (трансвагинальное и трансабдоминальное)</t>
  </si>
  <si>
    <t>A04.28.003</t>
  </si>
  <si>
    <t>Ультразвуковое исследование органов мошонки</t>
  </si>
  <si>
    <t>A05.30.004</t>
  </si>
  <si>
    <t>Магнитно-резонансная томография органов малого таза</t>
  </si>
  <si>
    <t>A09.05.039</t>
  </si>
  <si>
    <t>Определение активности лактатдегидрогеназы в крови</t>
  </si>
  <si>
    <t>Отсутствие данных о ЗНО по результатам колоноскопии с множественной биопсией; отсутствие объемных образований щитовидной железы по данным УЗИ и молочных желез по данным УЗИ и маммографии</t>
  </si>
  <si>
    <t>A04.20.002</t>
  </si>
  <si>
    <t>Ультразвуковое исследование молочных желез</t>
  </si>
  <si>
    <t>A06.20.004</t>
  </si>
  <si>
    <t>Маммография</t>
  </si>
  <si>
    <t>Отсутствие структурных изменений ткани/ложа щитовидной железы по данным УЗИ; уровень тиреотропного гормона в крови (согласно клиническим рекомендациям); уровень кальцитонина в сыворотке крови при первичном обращении; отсутствие данных о ЗНО по результатам пункционной биопсии с цитологическим или морфологическим исследованием; цитологическая/ морфологическая повторная верификация при изменении признаков риска по данным УЗИ</t>
  </si>
  <si>
    <t>A11.22.001</t>
  </si>
  <si>
    <t>Биопсия щитовидной или паращитовидной железы</t>
  </si>
  <si>
    <t>Оценка размеров образования паращитовидной железы при УЗИ; уровень кальция, (скорректированный на альбумин), фосфора, креатинина и паратгормона в сыворотке крови; сцинтиграфия с технецием [99mТс] сестамиби (по показаниям); денситометрия (по показаниям)</t>
  </si>
  <si>
    <t>A09.05.033</t>
  </si>
  <si>
    <t>Исследование уровня неорганического фосфора в крови</t>
  </si>
  <si>
    <t>A07.22.005</t>
  </si>
  <si>
    <t>Сцинтиграфия паращитовидных желез</t>
  </si>
  <si>
    <t>A05.22.001</t>
  </si>
  <si>
    <t>Магнитно-резонансная томография надпочечников</t>
  </si>
  <si>
    <t>A09.05.030</t>
  </si>
  <si>
    <t>Исследование уровня натрия в крови</t>
  </si>
  <si>
    <t>A09.05.031</t>
  </si>
  <si>
    <t>Исследование уровня калия в крови</t>
  </si>
  <si>
    <t>A02.12.002</t>
  </si>
  <si>
    <t>Измерение артериального давления на периферических артериях</t>
  </si>
  <si>
    <t>B04.023.001</t>
  </si>
  <si>
    <t>Диспансерный прием (осмотр, консультация) врача-невролога</t>
  </si>
  <si>
    <t>A05.23.009</t>
  </si>
  <si>
    <t>Магнитно-резонансная томография головного мозга</t>
  </si>
  <si>
    <t>B04.057.001</t>
  </si>
  <si>
    <t>Диспансерный прием (осмотр, консультация) врача-хирурга</t>
  </si>
  <si>
    <t>A08.30.046.002</t>
  </si>
  <si>
    <t>Патолого-анатомическое исследование биопсийного (операционного) материала второй категории сложности</t>
  </si>
  <si>
    <t>A04.07.002</t>
  </si>
  <si>
    <t>Ультразвуковое исследование слюнных желез</t>
  </si>
  <si>
    <t>A05.03.001</t>
  </si>
  <si>
    <t>Магнитно- резонансная томография костной ткани (одна область)</t>
  </si>
  <si>
    <t>B04.053.001</t>
  </si>
  <si>
    <t>Диспансерный прием (осмотр, консультация) врача-уролога</t>
  </si>
  <si>
    <t>A03.28.002</t>
  </si>
  <si>
    <t>Уретроскопия</t>
  </si>
  <si>
    <t>A06.30.005.001</t>
  </si>
  <si>
    <t xml:space="preserve">Компьютерная томография органов брюшной полости и забрюшинного пространства </t>
  </si>
  <si>
    <t>Отсутствие признаков прогрессирования по результатам УЗИ или КТ или МРТ забрюшинного пространства: оценка размеров и васкуляризации</t>
  </si>
  <si>
    <t>Отсутствие признаков прогрессирования по результатам физикального осмотра и УЗИ предстательной железы;отсутствие данных о ЗНО по результатам пункционной биопсии; уровень простатспецифического антигена 10 в сыворотке крови</t>
  </si>
  <si>
    <t>A04.21.001</t>
  </si>
  <si>
    <t>Ультразвуковое исследование предстательной железы</t>
  </si>
  <si>
    <t>A11.21.005.001</t>
  </si>
  <si>
    <t>Биопсия предстательной железы под контролем ультразвукового исследования</t>
  </si>
  <si>
    <t>B04.050.001</t>
  </si>
  <si>
    <t>Диспансерный прием (осмотр, консультация) врача-травматолога-ортопеда</t>
  </si>
  <si>
    <t>A05.04.001</t>
  </si>
  <si>
    <t>Магнитно-резонансная томография суставов (один сустав)</t>
  </si>
  <si>
    <t>A06.03.062</t>
  </si>
  <si>
    <t>Компьютерная томография кости</t>
  </si>
  <si>
    <t>A11.03.001</t>
  </si>
  <si>
    <t>Биопсия кости</t>
  </si>
  <si>
    <t>A11.04.001</t>
  </si>
  <si>
    <t>Биопсия тканей сустава</t>
  </si>
  <si>
    <t>Отсутствие изменений при фоторегистрации переднего и заднего отрезков глаза, при ультразвуковом исследовании
переднего и заднего отрезка глаза, орбиты, флюоресцентной ангиографии, оптической когерентной томографии, КТ и (или) МРТ орбит; признаки атипии по данным морфологического исследования и (или) изменения клинических параметров образования кожи века</t>
  </si>
  <si>
    <t>B04.029.001</t>
  </si>
  <si>
    <t>Диспансерный прием (осмотр, консультация) врача-офтальмолога</t>
  </si>
  <si>
    <t>A02.26.003</t>
  </si>
  <si>
    <t>Офтальмоскопия</t>
  </si>
  <si>
    <t>A02.26.002</t>
  </si>
  <si>
    <t>Исследование сред глаза в проходящем свете</t>
  </si>
  <si>
    <t>A02.26.015</t>
  </si>
  <si>
    <t>Офтальмотонометрия</t>
  </si>
  <si>
    <t>B04.028.001</t>
  </si>
  <si>
    <t>Диспансерный прием (осмотр, консультация) врача-оториноларинголога</t>
  </si>
  <si>
    <t>A01.07.002</t>
  </si>
  <si>
    <t>Визуальное исследование при патологии полости рта</t>
  </si>
  <si>
    <t>A03.08.001</t>
  </si>
  <si>
    <t>Ларингоскопия</t>
  </si>
  <si>
    <t>A11.08.001</t>
  </si>
  <si>
    <t>Биопсия слизистой оболочки гортани</t>
  </si>
  <si>
    <t>A03.09.002</t>
  </si>
  <si>
    <t>Трахеоскопия</t>
  </si>
  <si>
    <t>A11.08.012</t>
  </si>
  <si>
    <t>Биопсия тканей трахеи</t>
  </si>
  <si>
    <t>A06.03.002</t>
  </si>
  <si>
    <t xml:space="preserve">Компьютерная томография лицевого отдела черепа </t>
  </si>
  <si>
    <t>A11.08.002</t>
  </si>
  <si>
    <t>Биопсия слизистой оболочки полости носа</t>
  </si>
  <si>
    <t>A11.07.003</t>
  </si>
  <si>
    <t>Биопсия миндалины, зева и аденоидов</t>
  </si>
  <si>
    <t>A11.08.008</t>
  </si>
  <si>
    <t>Биопсия слизистой гортаноглотки</t>
  </si>
  <si>
    <t>Отсутствие изменений по результатам осмотра специалиста, зеркальной фиброскопии полости носа и глотки, КТ или МРТ лицевого
скелета; отсутствие данных о ЗНО по результатам биопсии</t>
  </si>
  <si>
    <t>Отсутствие данных о ЗНО по результатам люминесцентной стоматоскопии с прицельной биопсией</t>
  </si>
  <si>
    <t>B04.065.005</t>
  </si>
  <si>
    <t>Диспансерный прием (осмотр, консультация) врача-стоматолога</t>
  </si>
  <si>
    <t>B04.008.001</t>
  </si>
  <si>
    <t>Диспансерный прием (осмотр, консультация) врача-дерматовенеролога</t>
  </si>
  <si>
    <t>A03.01.001</t>
  </si>
  <si>
    <t>Осмотр кожи под увеличением (дерматоскопия)</t>
  </si>
  <si>
    <t>A03.01.002</t>
  </si>
  <si>
    <t>Осмотр кожи через стекло при надавливании (витропрессия)</t>
  </si>
  <si>
    <t>B04.001.001</t>
  </si>
  <si>
    <t>Диспансерный прием (осмотр, консультация) врача-акушера-гинеколога</t>
  </si>
  <si>
    <t>A08.20.013</t>
  </si>
  <si>
    <t xml:space="preserve">Цитологическое исследование препарата тканей матки </t>
  </si>
  <si>
    <t>Уровень половых гормонов (согласно клиническим рекомендациям); отсутствие объемных образований по результатам УЗИ щитовидной железы, паращитовидных желез и органов малого таза; уровень онкомаркеров СА-125 и НЕ-4 сыворотки крови;
уровень глюкозы по результатам перорального глюкозотолерантного теста (каждые 1-3 года в зависимости от наличия факторов риска развития нарушений углеводного обмена), липидный профиль (при отсутствии нарушений - 1 раз в 2 года, при отклонениях от нормы - ежегодно); индекс массы тела, окружность талии, уровень артериального давления</t>
  </si>
  <si>
    <t xml:space="preserve">Исследование уровня глюкозы в крови </t>
  </si>
  <si>
    <t>Отсутствие атипических клеток по результатам цитологического исследования мазков с шейки матки (1 раз в год)</t>
  </si>
  <si>
    <t>Отсутствие рецидива заболевания, по результатам УЗИ органов малого таза - отсутствие увеличения толщины эндометрия более 5 мм на 5-7 день цикла или более 4 мм в постменопузе; 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 (1 раз в год); отсутствие данных о ЗНО по результатам морфологического исследования материала, полученного при аспирационной биопсии эндометрия и (или) гистероскопии, раздельном диагностическом выскабливании полости матки и цервикального канала</t>
  </si>
  <si>
    <t>Отсутствие рецидива заболевания по результатам УЗИ органов малого таза - отсутствие увеличения толщины эндометрия более 5 мм на 5-7 день цикла и более 4 мм в постменопузе; 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 (каждые 6 месяцев в течение первого года и далее 1 раз в год); отсутствие данных о ЗНО по результатам морфологического исследования материала, полученного при аспирационной биопсии эндометрия и (или) гистероскопии, раздельного диагностического выскабливания полости матки и цервикального канала</t>
  </si>
  <si>
    <t>Уровень сывороточного онкомаркера СА-125, НЕ4, ингибин В, ЛДГ, АФП, РЭА, ХГЧ; отсутствие прогрессирования по результатам УЗИ и (или) МРТ органов малого таза и брюшной полости: увеличение размеров и кистозно-солидная структура яичников, васкуляризация кист, наличие папиллярных разрастаний по наружной или внутренней поверхности кист, появление солидного компонента в кистах, объем и характер свободной жидкости в полости малого таза</t>
  </si>
  <si>
    <t>A05.30.005</t>
  </si>
  <si>
    <t>Магнитно-резонансная томография органов брюшной полости</t>
  </si>
  <si>
    <t>B04.027.001</t>
  </si>
  <si>
    <t>Диспансерный прием (осмотр, консультация) врача-онколога</t>
  </si>
  <si>
    <t>A01.20.006</t>
  </si>
  <si>
    <t>Пальпация молочных желез</t>
  </si>
  <si>
    <t>A01.20.005</t>
  </si>
  <si>
    <t>Визуальное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</si>
  <si>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</si>
  <si>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</si>
  <si>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A04.20.002.002</t>
  </si>
  <si>
    <t>Ультразвуковое исследование молочных желез с допплеровским исследованием</t>
  </si>
  <si>
    <t>A11.06.002</t>
  </si>
  <si>
    <t>Биопсия лимфатического узла</t>
  </si>
  <si>
    <t>A11.06.002.001</t>
  </si>
  <si>
    <t>Биопсия лимфатического узла под контролем ультразвукового исследования</t>
  </si>
  <si>
    <t>A11.20.010</t>
  </si>
  <si>
    <t>Биопсия молочной железы чрескожная</t>
  </si>
  <si>
    <t>A11.30.014</t>
  </si>
  <si>
    <t>Трепанбиопсия опухолей наружных локализаций, лимфатических узлов под визуальным контролем</t>
  </si>
  <si>
    <t>A11.20.010.003</t>
  </si>
  <si>
    <t>Пункция новообразования молочной железы прицельная пункционная под контролем ультразвукового исследования</t>
  </si>
  <si>
    <t>A08.20.015</t>
  </si>
  <si>
    <t>Цитологическое исследование микропрепарата тканей молочной железы</t>
  </si>
  <si>
    <t>A08.20.019</t>
  </si>
  <si>
    <t>Цитологическое исследование отделяемого из соска молочной железы</t>
  </si>
  <si>
    <t>B04.058.002</t>
  </si>
  <si>
    <t>A11.12.013</t>
  </si>
  <si>
    <t>A12.05.121</t>
  </si>
  <si>
    <t>DN-76-001</t>
  </si>
  <si>
    <t>DN-76-002</t>
  </si>
  <si>
    <t>DN-76-003</t>
  </si>
  <si>
    <t>DN-76-004</t>
  </si>
  <si>
    <t>DN-76-005</t>
  </si>
  <si>
    <t>DN-76-006</t>
  </si>
  <si>
    <t>DN-76-007</t>
  </si>
  <si>
    <t>DN-76-008</t>
  </si>
  <si>
    <t>DN-76-009</t>
  </si>
  <si>
    <t>DN-76-010</t>
  </si>
  <si>
    <t>DN-76-011</t>
  </si>
  <si>
    <t>DN-76-012</t>
  </si>
  <si>
    <t>DN-76-013</t>
  </si>
  <si>
    <t>DN-76-014</t>
  </si>
  <si>
    <t>DN-76-015</t>
  </si>
  <si>
    <t>DN-76-016</t>
  </si>
  <si>
    <t>DN-76-017</t>
  </si>
  <si>
    <t>DN-76-018</t>
  </si>
  <si>
    <t>DN-76-019</t>
  </si>
  <si>
    <t>DN-76-020</t>
  </si>
  <si>
    <t>DN-76-021</t>
  </si>
  <si>
    <t>DN-76-022</t>
  </si>
  <si>
    <t>DN-76-023</t>
  </si>
  <si>
    <t>DN-76-024</t>
  </si>
  <si>
    <t>DN-76-025</t>
  </si>
  <si>
    <t>DN-76-026</t>
  </si>
  <si>
    <t>DN-76-027</t>
  </si>
  <si>
    <t>DN-76-028</t>
  </si>
  <si>
    <t>DN-76-029</t>
  </si>
  <si>
    <t>DN-76-030</t>
  </si>
  <si>
    <t>DN-76-031</t>
  </si>
  <si>
    <t>DN-76-032</t>
  </si>
  <si>
    <t>DN-76-033</t>
  </si>
  <si>
    <t>DN-76-034</t>
  </si>
  <si>
    <t>DN-76-035</t>
  </si>
  <si>
    <t>DN-76-036</t>
  </si>
  <si>
    <t>DN-76-037</t>
  </si>
  <si>
    <t>DN-76-038</t>
  </si>
  <si>
    <t>DN-76-039</t>
  </si>
  <si>
    <t>DN-76-040</t>
  </si>
  <si>
    <t>DN-76-041</t>
  </si>
  <si>
    <t>DN-76-042</t>
  </si>
  <si>
    <t>DN-76-043</t>
  </si>
  <si>
    <t>DN-76-044</t>
  </si>
  <si>
    <t>DN-76-045</t>
  </si>
  <si>
    <t>DN-76-046</t>
  </si>
  <si>
    <t>DN-76-047</t>
  </si>
  <si>
    <t>DN-25-048</t>
  </si>
  <si>
    <t>DN-25-049</t>
  </si>
  <si>
    <t>DN-25-050</t>
  </si>
  <si>
    <t>DN-25-051</t>
  </si>
  <si>
    <t>DN-25-052</t>
  </si>
  <si>
    <t>DN-25-053</t>
  </si>
  <si>
    <t>DN-25-054</t>
  </si>
  <si>
    <t>DN-25-055</t>
  </si>
  <si>
    <t>DN-25-056</t>
  </si>
  <si>
    <t>DN-25-057</t>
  </si>
  <si>
    <t>DN-25-058</t>
  </si>
  <si>
    <t>DN-25-059</t>
  </si>
  <si>
    <t>DN-25-060</t>
  </si>
  <si>
    <t>DN-25-061</t>
  </si>
  <si>
    <t>DN-25-062</t>
  </si>
  <si>
    <t>DN-25-063</t>
  </si>
  <si>
    <t>DN-25-064</t>
  </si>
  <si>
    <t>DN-25-065</t>
  </si>
  <si>
    <t>DN-25-066</t>
  </si>
  <si>
    <t>DN-25-067</t>
  </si>
  <si>
    <t>DN-25-068</t>
  </si>
  <si>
    <t>DN-25-069</t>
  </si>
  <si>
    <t>DN-25-070</t>
  </si>
  <si>
    <t>DN-25-071</t>
  </si>
  <si>
    <t>DN-25-072</t>
  </si>
  <si>
    <t>DN-25-073</t>
  </si>
  <si>
    <t>DN-24-074</t>
  </si>
  <si>
    <t>DN-24-075</t>
  </si>
  <si>
    <t>DN-92-076</t>
  </si>
  <si>
    <t>DN-92-077</t>
  </si>
  <si>
    <t>DN-92-078</t>
  </si>
  <si>
    <t>DN-92-079</t>
  </si>
  <si>
    <t>DN-92-080</t>
  </si>
  <si>
    <t>DN-92-081</t>
  </si>
  <si>
    <t>DN-92-082</t>
  </si>
  <si>
    <t>DN-92-083</t>
  </si>
  <si>
    <t>DN-92-084</t>
  </si>
  <si>
    <t>DN-92-085</t>
  </si>
  <si>
    <t>DN-92-086</t>
  </si>
  <si>
    <t>DN-35-087</t>
  </si>
  <si>
    <t>DN-90-088</t>
  </si>
  <si>
    <t>DN-90-089</t>
  </si>
  <si>
    <t>DN-84-090</t>
  </si>
  <si>
    <t>DN-84-091</t>
  </si>
  <si>
    <t>DN-84-092</t>
  </si>
  <si>
    <t>DN-84-093</t>
  </si>
  <si>
    <t>DN-84-094</t>
  </si>
  <si>
    <t>DN-84-095</t>
  </si>
  <si>
    <t>DN-79-096</t>
  </si>
  <si>
    <t>DN-79-097</t>
  </si>
  <si>
    <t>DN-79-098</t>
  </si>
  <si>
    <t>DN-79-099</t>
  </si>
  <si>
    <t>DN-79-100</t>
  </si>
  <si>
    <t>DN-46-101</t>
  </si>
  <si>
    <t>DN-46-102</t>
  </si>
  <si>
    <t>DN-45-103</t>
  </si>
  <si>
    <t>DN-45-104</t>
  </si>
  <si>
    <t>DN-45-105</t>
  </si>
  <si>
    <t>DN-45-106</t>
  </si>
  <si>
    <t>DN-45-107</t>
  </si>
  <si>
    <t>DN-45-108</t>
  </si>
  <si>
    <t>DN-45-109</t>
  </si>
  <si>
    <t>DN-45-110</t>
  </si>
  <si>
    <t>DN-45-111</t>
  </si>
  <si>
    <t>DN-45-112</t>
  </si>
  <si>
    <t>DN-45-113</t>
  </si>
  <si>
    <t>DN-45-114</t>
  </si>
  <si>
    <t>DN-45-115</t>
  </si>
  <si>
    <t>DN-71-116</t>
  </si>
  <si>
    <t>DN-71-117</t>
  </si>
  <si>
    <t>DN-71-118</t>
  </si>
  <si>
    <t>DN-71-119</t>
  </si>
  <si>
    <t>DN-71-120</t>
  </si>
  <si>
    <t>DN-71-121</t>
  </si>
  <si>
    <t>DN-71-122</t>
  </si>
  <si>
    <t>DN-71-123</t>
  </si>
  <si>
    <t>DN-71-124</t>
  </si>
  <si>
    <t>DN-17-125</t>
  </si>
  <si>
    <t>DN-17-126</t>
  </si>
  <si>
    <t>DN-17-127</t>
  </si>
  <si>
    <t>DN-17-128</t>
  </si>
  <si>
    <t>DN-17-129</t>
  </si>
  <si>
    <t>DN-17-130</t>
  </si>
  <si>
    <t>DN-02-131</t>
  </si>
  <si>
    <t>DN-02-132</t>
  </si>
  <si>
    <t>DN-02-133</t>
  </si>
  <si>
    <t>DN-02-134</t>
  </si>
  <si>
    <t>DN-02-135</t>
  </si>
  <si>
    <t>DN-02-136</t>
  </si>
  <si>
    <t>DN-02-137</t>
  </si>
  <si>
    <t>DN-02-138</t>
  </si>
  <si>
    <t>DN-41-139</t>
  </si>
  <si>
    <t>DN-41-140</t>
  </si>
  <si>
    <t>Кодировка диспансерного наблюдения</t>
  </si>
  <si>
    <t>Приложение 6</t>
  </si>
  <si>
    <t>от 03.11.2023 г. № 10-2023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</si>
</sst>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u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indexed="8"/>
      <name val="Arial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6">
    <xf numFmtId="0" fontId="0" fillId="0" borderId="0"/>
    <xf numFmtId="0" fontId="3" fillId="0" borderId="0"/>
    <xf numFmtId="0" fontId="1" fillId="0" borderId="0"/>
    <xf numFmtId="43" fontId="8" fillId="0" borderId="0" applyFont="0" applyFill="0" applyBorder="0" applyAlignment="0" applyProtection="0"/>
    <xf numFmtId="0" fontId="9" fillId="0" borderId="0"/>
    <xf numFmtId="0" fontId="15" fillId="0" borderId="0"/>
  </cellStyleXfs>
  <cellXfs count="93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10" fillId="3" borderId="0" xfId="4" applyFont="1" applyFill="1" applyAlignment="1">
      <alignment vertical="center" wrapText="1"/>
    </xf>
    <xf numFmtId="0" fontId="10" fillId="0" borderId="0" xfId="4" applyFont="1" applyAlignment="1">
      <alignment vertical="center"/>
    </xf>
    <xf numFmtId="0" fontId="10" fillId="0" borderId="0" xfId="4" applyFont="1" applyAlignment="1">
      <alignment horizontal="left" vertical="center"/>
    </xf>
    <xf numFmtId="0" fontId="10" fillId="3" borderId="2" xfId="4" applyFont="1" applyFill="1" applyBorder="1" applyAlignment="1">
      <alignment horizontal="center" vertical="center" wrapText="1"/>
    </xf>
    <xf numFmtId="0" fontId="10" fillId="0" borderId="2" xfId="4" applyFont="1" applyBorder="1" applyAlignment="1">
      <alignment horizontal="center" vertical="center" wrapText="1"/>
    </xf>
    <xf numFmtId="0" fontId="10" fillId="0" borderId="2" xfId="4" applyFont="1" applyBorder="1" applyAlignment="1">
      <alignment horizontal="left" vertical="center" wrapText="1"/>
    </xf>
    <xf numFmtId="0" fontId="10" fillId="3" borderId="7" xfId="4" applyFont="1" applyFill="1" applyBorder="1" applyAlignment="1">
      <alignment vertical="center" wrapText="1"/>
    </xf>
    <xf numFmtId="0" fontId="10" fillId="3" borderId="8" xfId="4" applyFont="1" applyFill="1" applyBorder="1" applyAlignment="1">
      <alignment horizontal="center" vertical="center" wrapText="1"/>
    </xf>
    <xf numFmtId="0" fontId="10" fillId="0" borderId="1" xfId="4" applyFont="1" applyBorder="1" applyAlignment="1">
      <alignment vertical="center" wrapText="1"/>
    </xf>
    <xf numFmtId="0" fontId="10" fillId="0" borderId="10" xfId="4" applyFont="1" applyBorder="1" applyAlignment="1">
      <alignment horizontal="center" vertical="center" wrapText="1"/>
    </xf>
    <xf numFmtId="0" fontId="10" fillId="0" borderId="2" xfId="4" applyFont="1" applyBorder="1" applyAlignment="1">
      <alignment vertical="center" wrapText="1"/>
    </xf>
    <xf numFmtId="0" fontId="10" fillId="0" borderId="11" xfId="4" applyFont="1" applyBorder="1" applyAlignment="1">
      <alignment horizontal="center" vertical="center" wrapText="1"/>
    </xf>
    <xf numFmtId="0" fontId="10" fillId="0" borderId="14" xfId="4" applyFont="1" applyBorder="1" applyAlignment="1">
      <alignment vertical="center" wrapText="1"/>
    </xf>
    <xf numFmtId="0" fontId="10" fillId="0" borderId="15" xfId="4" applyFont="1" applyBorder="1" applyAlignment="1">
      <alignment horizontal="center" vertical="center" wrapText="1"/>
    </xf>
    <xf numFmtId="0" fontId="10" fillId="0" borderId="4" xfId="4" applyFont="1" applyBorder="1" applyAlignment="1">
      <alignment vertical="center" wrapText="1"/>
    </xf>
    <xf numFmtId="0" fontId="10" fillId="0" borderId="16" xfId="4" applyFont="1" applyBorder="1" applyAlignment="1">
      <alignment horizontal="center" vertical="center" wrapText="1"/>
    </xf>
    <xf numFmtId="0" fontId="10" fillId="0" borderId="13" xfId="4" applyFont="1" applyBorder="1" applyAlignment="1">
      <alignment vertical="center" wrapText="1"/>
    </xf>
    <xf numFmtId="0" fontId="10" fillId="0" borderId="17" xfId="4" applyFont="1" applyBorder="1" applyAlignment="1">
      <alignment horizontal="center" vertical="center" wrapText="1"/>
    </xf>
    <xf numFmtId="0" fontId="10" fillId="0" borderId="7" xfId="4" applyFont="1" applyBorder="1" applyAlignment="1">
      <alignment vertical="center" wrapText="1"/>
    </xf>
    <xf numFmtId="0" fontId="10" fillId="0" borderId="8" xfId="4" applyFont="1" applyBorder="1" applyAlignment="1">
      <alignment horizontal="center" vertical="center" wrapText="1"/>
    </xf>
    <xf numFmtId="0" fontId="10" fillId="3" borderId="5" xfId="4" applyFont="1" applyFill="1" applyBorder="1" applyAlignment="1">
      <alignment horizontal="center" vertical="center" wrapText="1"/>
    </xf>
    <xf numFmtId="0" fontId="10" fillId="3" borderId="6" xfId="4" applyFont="1" applyFill="1" applyBorder="1" applyAlignment="1">
      <alignment horizontal="center" vertical="center" wrapText="1"/>
    </xf>
    <xf numFmtId="0" fontId="10" fillId="0" borderId="6" xfId="4" applyFont="1" applyBorder="1" applyAlignment="1">
      <alignment horizontal="center" vertical="center" wrapText="1"/>
    </xf>
    <xf numFmtId="0" fontId="10" fillId="0" borderId="6" xfId="4" applyFont="1" applyBorder="1" applyAlignment="1">
      <alignment horizontal="left" vertical="center" wrapText="1"/>
    </xf>
    <xf numFmtId="0" fontId="10" fillId="3" borderId="10" xfId="4" applyFont="1" applyFill="1" applyBorder="1" applyAlignment="1">
      <alignment horizontal="center" vertical="center" wrapText="1"/>
    </xf>
    <xf numFmtId="0" fontId="10" fillId="3" borderId="15" xfId="4" applyFont="1" applyFill="1" applyBorder="1" applyAlignment="1">
      <alignment horizontal="center" vertical="center" wrapText="1"/>
    </xf>
    <xf numFmtId="0" fontId="10" fillId="3" borderId="4" xfId="4" applyFont="1" applyFill="1" applyBorder="1" applyAlignment="1">
      <alignment vertical="center" wrapText="1"/>
    </xf>
    <xf numFmtId="0" fontId="10" fillId="3" borderId="4" xfId="4" applyFont="1" applyFill="1" applyBorder="1" applyAlignment="1">
      <alignment horizontal="center" vertical="center" wrapText="1"/>
    </xf>
    <xf numFmtId="0" fontId="10" fillId="3" borderId="1" xfId="4" applyFont="1" applyFill="1" applyBorder="1" applyAlignment="1">
      <alignment vertical="center" wrapText="1"/>
    </xf>
    <xf numFmtId="0" fontId="10" fillId="3" borderId="1" xfId="4" applyFont="1" applyFill="1" applyBorder="1" applyAlignment="1">
      <alignment horizontal="center" vertical="center" wrapText="1"/>
    </xf>
    <xf numFmtId="0" fontId="10" fillId="3" borderId="2" xfId="4" applyFont="1" applyFill="1" applyBorder="1" applyAlignment="1">
      <alignment vertical="center" wrapText="1"/>
    </xf>
    <xf numFmtId="0" fontId="10" fillId="3" borderId="14" xfId="4" applyFont="1" applyFill="1" applyBorder="1" applyAlignment="1">
      <alignment vertical="center" wrapText="1"/>
    </xf>
    <xf numFmtId="0" fontId="10" fillId="0" borderId="3" xfId="4" applyFont="1" applyBorder="1" applyAlignment="1">
      <alignment vertical="center" wrapText="1"/>
    </xf>
    <xf numFmtId="0" fontId="10" fillId="0" borderId="18" xfId="4" applyFont="1" applyBorder="1" applyAlignment="1">
      <alignment horizontal="center" vertical="center" wrapText="1"/>
    </xf>
    <xf numFmtId="0" fontId="10" fillId="3" borderId="0" xfId="4" applyFont="1" applyFill="1" applyAlignment="1">
      <alignment vertical="center"/>
    </xf>
    <xf numFmtId="0" fontId="10" fillId="0" borderId="6" xfId="4" applyFont="1" applyBorder="1" applyAlignment="1">
      <alignment vertical="center" wrapText="1"/>
    </xf>
    <xf numFmtId="0" fontId="10" fillId="0" borderId="19" xfId="4" applyFont="1" applyBorder="1" applyAlignment="1">
      <alignment horizontal="center" vertical="center" wrapText="1"/>
    </xf>
    <xf numFmtId="0" fontId="10" fillId="3" borderId="1" xfId="4" applyFont="1" applyFill="1" applyBorder="1" applyAlignment="1">
      <alignment vertical="center"/>
    </xf>
    <xf numFmtId="0" fontId="10" fillId="3" borderId="6" xfId="4" applyFont="1" applyFill="1" applyBorder="1" applyAlignment="1">
      <alignment vertical="center" wrapText="1"/>
    </xf>
    <xf numFmtId="0" fontId="10" fillId="3" borderId="20" xfId="4" applyFont="1" applyFill="1" applyBorder="1" applyAlignment="1">
      <alignment horizontal="center" vertical="center" wrapText="1"/>
    </xf>
    <xf numFmtId="0" fontId="13" fillId="0" borderId="0" xfId="4" applyFont="1" applyAlignment="1">
      <alignment vertical="center"/>
    </xf>
    <xf numFmtId="0" fontId="13" fillId="0" borderId="0" xfId="4" applyFont="1" applyAlignment="1">
      <alignment horizontal="center" vertical="center"/>
    </xf>
    <xf numFmtId="0" fontId="10" fillId="0" borderId="0" xfId="4" applyFont="1" applyAlignment="1">
      <alignment horizontal="center" vertical="center"/>
    </xf>
    <xf numFmtId="43" fontId="10" fillId="0" borderId="0" xfId="3" applyFont="1" applyAlignment="1">
      <alignment vertical="center"/>
    </xf>
    <xf numFmtId="43" fontId="14" fillId="2" borderId="0" xfId="3" applyFont="1" applyFill="1" applyAlignment="1">
      <alignment vertical="center"/>
    </xf>
    <xf numFmtId="43" fontId="14" fillId="0" borderId="0" xfId="3" applyFont="1" applyAlignment="1">
      <alignment vertical="center"/>
    </xf>
    <xf numFmtId="0" fontId="14" fillId="0" borderId="8" xfId="4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43" fontId="14" fillId="3" borderId="0" xfId="3" applyFont="1" applyFill="1" applyAlignment="1">
      <alignment vertical="center"/>
    </xf>
    <xf numFmtId="0" fontId="16" fillId="0" borderId="1" xfId="5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1" applyFont="1" applyFill="1" applyAlignment="1">
      <alignment horizontal="right"/>
    </xf>
    <xf numFmtId="0" fontId="10" fillId="2" borderId="1" xfId="4" applyFont="1" applyFill="1" applyBorder="1" applyAlignment="1">
      <alignment vertical="center" wrapText="1"/>
    </xf>
    <xf numFmtId="0" fontId="10" fillId="2" borderId="10" xfId="4" applyFont="1" applyFill="1" applyBorder="1" applyAlignment="1">
      <alignment horizontal="center" vertical="center" wrapText="1"/>
    </xf>
    <xf numFmtId="0" fontId="10" fillId="2" borderId="15" xfId="4" applyFont="1" applyFill="1" applyBorder="1" applyAlignment="1">
      <alignment horizontal="center" vertical="center" wrapText="1"/>
    </xf>
    <xf numFmtId="0" fontId="10" fillId="2" borderId="4" xfId="4" applyFont="1" applyFill="1" applyBorder="1" applyAlignment="1">
      <alignment vertical="center" wrapText="1"/>
    </xf>
    <xf numFmtId="0" fontId="10" fillId="2" borderId="16" xfId="4" applyFont="1" applyFill="1" applyBorder="1" applyAlignment="1">
      <alignment horizontal="center" vertical="center" wrapText="1"/>
    </xf>
    <xf numFmtId="0" fontId="10" fillId="0" borderId="4" xfId="4" applyFont="1" applyFill="1" applyBorder="1" applyAlignment="1">
      <alignment vertical="center" wrapText="1"/>
    </xf>
    <xf numFmtId="0" fontId="10" fillId="0" borderId="16" xfId="4" applyFont="1" applyFill="1" applyBorder="1" applyAlignment="1">
      <alignment horizontal="center" vertical="center" wrapText="1"/>
    </xf>
    <xf numFmtId="0" fontId="10" fillId="0" borderId="15" xfId="4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5" fillId="0" borderId="0" xfId="2" applyFont="1" applyFill="1" applyAlignment="1">
      <alignment horizontal="righ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center" wrapText="1"/>
    </xf>
    <xf numFmtId="0" fontId="10" fillId="3" borderId="5" xfId="4" applyFont="1" applyFill="1" applyBorder="1" applyAlignment="1">
      <alignment horizontal="center" vertical="center" wrapText="1"/>
    </xf>
    <xf numFmtId="0" fontId="10" fillId="3" borderId="9" xfId="4" applyFont="1" applyFill="1" applyBorder="1" applyAlignment="1">
      <alignment horizontal="center" vertical="center" wrapText="1"/>
    </xf>
    <xf numFmtId="0" fontId="10" fillId="3" borderId="12" xfId="4" applyFont="1" applyFill="1" applyBorder="1" applyAlignment="1">
      <alignment horizontal="center" vertical="center" wrapText="1"/>
    </xf>
    <xf numFmtId="0" fontId="10" fillId="0" borderId="6" xfId="4" applyFont="1" applyBorder="1" applyAlignment="1">
      <alignment horizontal="center" vertical="center" wrapText="1"/>
    </xf>
    <xf numFmtId="0" fontId="10" fillId="0" borderId="3" xfId="4" applyFont="1" applyBorder="1" applyAlignment="1">
      <alignment horizontal="center" vertical="center" wrapText="1"/>
    </xf>
    <xf numFmtId="0" fontId="10" fillId="0" borderId="13" xfId="4" applyFont="1" applyBorder="1" applyAlignment="1">
      <alignment horizontal="center" vertical="center" wrapText="1"/>
    </xf>
    <xf numFmtId="0" fontId="10" fillId="0" borderId="6" xfId="4" applyFont="1" applyBorder="1" applyAlignment="1">
      <alignment horizontal="left" vertical="center" wrapText="1"/>
    </xf>
    <xf numFmtId="0" fontId="10" fillId="0" borderId="3" xfId="4" applyFont="1" applyBorder="1" applyAlignment="1">
      <alignment horizontal="left" vertical="center" wrapText="1"/>
    </xf>
    <xf numFmtId="0" fontId="10" fillId="0" borderId="13" xfId="4" applyFont="1" applyBorder="1" applyAlignment="1">
      <alignment horizontal="left" vertical="center" wrapText="1"/>
    </xf>
    <xf numFmtId="0" fontId="10" fillId="3" borderId="6" xfId="4" applyFont="1" applyFill="1" applyBorder="1" applyAlignment="1">
      <alignment horizontal="center" vertical="center" wrapText="1"/>
    </xf>
    <xf numFmtId="0" fontId="10" fillId="3" borderId="3" xfId="4" applyFont="1" applyFill="1" applyBorder="1" applyAlignment="1">
      <alignment horizontal="center" vertical="center" wrapText="1"/>
    </xf>
    <xf numFmtId="0" fontId="10" fillId="3" borderId="13" xfId="4" applyFont="1" applyFill="1" applyBorder="1" applyAlignment="1">
      <alignment horizontal="center" vertical="center" wrapText="1"/>
    </xf>
    <xf numFmtId="0" fontId="10" fillId="3" borderId="6" xfId="4" applyFont="1" applyFill="1" applyBorder="1" applyAlignment="1">
      <alignment horizontal="left" vertical="center" wrapText="1"/>
    </xf>
    <xf numFmtId="0" fontId="10" fillId="3" borderId="3" xfId="4" applyFont="1" applyFill="1" applyBorder="1" applyAlignment="1">
      <alignment horizontal="left" vertical="center" wrapText="1"/>
    </xf>
    <xf numFmtId="0" fontId="10" fillId="3" borderId="13" xfId="4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6" fillId="0" borderId="21" xfId="5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</cellXfs>
  <cellStyles count="6">
    <cellStyle name="Обычный" xfId="0" builtinId="0"/>
    <cellStyle name="Обычный 2" xfId="2" xr:uid="{704CA145-2FFF-4C41-A4A7-263B939928DE}"/>
    <cellStyle name="Обычный 3" xfId="4" xr:uid="{CB5E771A-76F3-4E41-8010-F50D417DF9D5}"/>
    <cellStyle name="Обычный_Диспансерное наблюдение" xfId="5" xr:uid="{4D311CAB-AC3A-4DAF-8C77-50C13C71AE6B}"/>
    <cellStyle name="Обычный_тарифы 2003 2" xfId="1" xr:uid="{07604AAB-BDF7-4AE1-9681-5D65751D9FF3}"/>
    <cellStyle name="Финансовый" xfId="3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447675</xdr:colOff>
      <xdr:row>19</xdr:row>
      <xdr:rowOff>200025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46E3C12E-39FE-4D6C-8A25-F0DE6F71A3CF}"/>
            </a:ext>
          </a:extLst>
        </xdr:cNvPr>
        <xdr:cNvSpPr>
          <a:spLocks noChangeAspect="1" noChangeArrowheads="1"/>
        </xdr:cNvSpPr>
      </xdr:nvSpPr>
      <xdr:spPr bwMode="auto">
        <a:xfrm>
          <a:off x="6267450" y="95811975"/>
          <a:ext cx="4476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59</xdr:row>
      <xdr:rowOff>0</xdr:rowOff>
    </xdr:from>
    <xdr:to>
      <xdr:col>6</xdr:col>
      <xdr:colOff>447675</xdr:colOff>
      <xdr:row>59</xdr:row>
      <xdr:rowOff>200025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851A285-3001-4E29-A643-1334011B319C}"/>
            </a:ext>
          </a:extLst>
        </xdr:cNvPr>
        <xdr:cNvSpPr>
          <a:spLocks noChangeAspect="1" noChangeArrowheads="1"/>
        </xdr:cNvSpPr>
      </xdr:nvSpPr>
      <xdr:spPr bwMode="auto">
        <a:xfrm>
          <a:off x="6267450" y="526151475"/>
          <a:ext cx="4476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59</xdr:row>
      <xdr:rowOff>0</xdr:rowOff>
    </xdr:from>
    <xdr:to>
      <xdr:col>6</xdr:col>
      <xdr:colOff>171450</xdr:colOff>
      <xdr:row>59</xdr:row>
      <xdr:rowOff>200025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E39E3A65-7A5C-4E91-A6AE-F218F9E6967F}"/>
            </a:ext>
          </a:extLst>
        </xdr:cNvPr>
        <xdr:cNvSpPr>
          <a:spLocks noChangeAspect="1" noChangeArrowheads="1"/>
        </xdr:cNvSpPr>
      </xdr:nvSpPr>
      <xdr:spPr bwMode="auto">
        <a:xfrm>
          <a:off x="6267450" y="625840125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59</xdr:row>
      <xdr:rowOff>0</xdr:rowOff>
    </xdr:from>
    <xdr:to>
      <xdr:col>6</xdr:col>
      <xdr:colOff>171450</xdr:colOff>
      <xdr:row>59</xdr:row>
      <xdr:rowOff>200025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2A420A72-DEEF-4E86-9C4C-49E67FB3EC4E}"/>
            </a:ext>
          </a:extLst>
        </xdr:cNvPr>
        <xdr:cNvSpPr>
          <a:spLocks noChangeAspect="1" noChangeArrowheads="1"/>
        </xdr:cNvSpPr>
      </xdr:nvSpPr>
      <xdr:spPr bwMode="auto">
        <a:xfrm>
          <a:off x="6267450" y="629650125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59</xdr:row>
      <xdr:rowOff>0</xdr:rowOff>
    </xdr:from>
    <xdr:to>
      <xdr:col>6</xdr:col>
      <xdr:colOff>171450</xdr:colOff>
      <xdr:row>59</xdr:row>
      <xdr:rowOff>200025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AE29815C-1379-4F54-802C-CB2E79CF9DB7}"/>
            </a:ext>
          </a:extLst>
        </xdr:cNvPr>
        <xdr:cNvSpPr>
          <a:spLocks noChangeAspect="1" noChangeArrowheads="1"/>
        </xdr:cNvSpPr>
      </xdr:nvSpPr>
      <xdr:spPr bwMode="auto">
        <a:xfrm>
          <a:off x="6267450" y="651433800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59</xdr:row>
      <xdr:rowOff>0</xdr:rowOff>
    </xdr:from>
    <xdr:to>
      <xdr:col>6</xdr:col>
      <xdr:colOff>171450</xdr:colOff>
      <xdr:row>59</xdr:row>
      <xdr:rowOff>200025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7C0C38D4-4999-456E-9BE4-C8883AB3A416}"/>
            </a:ext>
          </a:extLst>
        </xdr:cNvPr>
        <xdr:cNvSpPr>
          <a:spLocks noChangeAspect="1" noChangeArrowheads="1"/>
        </xdr:cNvSpPr>
      </xdr:nvSpPr>
      <xdr:spPr bwMode="auto">
        <a:xfrm>
          <a:off x="6267450" y="654862800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59</xdr:row>
      <xdr:rowOff>0</xdr:rowOff>
    </xdr:from>
    <xdr:to>
      <xdr:col>6</xdr:col>
      <xdr:colOff>171450</xdr:colOff>
      <xdr:row>59</xdr:row>
      <xdr:rowOff>200025</xdr:rowOff>
    </xdr:to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id="{FBD4402C-42A5-418B-A5B0-01BDA2BD7AEE}"/>
            </a:ext>
          </a:extLst>
        </xdr:cNvPr>
        <xdr:cNvSpPr>
          <a:spLocks noChangeAspect="1" noChangeArrowheads="1"/>
        </xdr:cNvSpPr>
      </xdr:nvSpPr>
      <xdr:spPr bwMode="auto">
        <a:xfrm>
          <a:off x="6267450" y="698877825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s\&#1069;&#1082;&#1086;&#1085;&#1086;&#1084;&#1080;&#1095;&#1077;&#1089;&#1082;&#1080;&#1081;\&#1041;&#1102;&#1076;&#1078;&#1077;&#1090;\&#1073;&#1102;&#1076;&#1078;&#1077;&#1090;%202010%20&#1075;&#1086;&#1076;\2010%20(&#1086;&#1090;&#1087;&#1088;&#1072;&#1074;&#1083;&#1077;&#1085;&#1086;%20&#1074;%20&#1088;-&#1085;&#1099;)\&#1060;&#1054;&#1058;_&#1047;&#1076;&#1088;&#1072;&#1074;_2010_22&#1086;&#1082;&#1090;%20&#1047;&#1076;&#1088;&#1072;&#1074;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/&#1056;&#1072;&#1073;&#1086;&#1090;&#1072;/&#1082;&#1086;&#1084;&#1080;&#1089;&#1089;&#1080;&#1103;%20&#1087;&#1086;%20&#1090;&#1077;&#1088;&#1087;&#1088;&#1086;&#1075;&#1088;&#1072;&#1084;&#1084;&#1077;/2023/&#1087;&#1088;&#1086;&#1077;&#1082;&#1090;%20&#1088;&#1077;&#1096;&#1077;&#1085;&#1080;&#1103;%20&#1082;&#1086;&#1084;&#1080;&#1089;&#1089;&#1080;&#1080;%20&#8470;%2000_2023%20_&#1054;%20&#1074;&#1085;&#1077;&#1089;&#1077;&#1085;&#1080;&#1080;%20&#1080;&#1079;&#1084;&#1077;&#1085;&#1077;&#1085;&#1080;&#1081;%20&#8470;%202%20&#1074;%20&#1058;&#1057;%20&#1085;&#1072;%202023%20&#1075;&#1086;&#1076;/&#1088;&#1072;&#1073;&#1086;&#1095;&#1080;&#1077;%20&#1084;&#1072;&#1090;&#1077;&#1088;&#1080;&#1072;&#1083;&#1099;/&#1087;&#1086;&#1083;&#1091;&#1095;&#1077;&#1085;&#1086;%20&#1063;&#1054;&#1041;%20&#1076;&#1080;&#1089;&#1087;&#1072;&#1085;&#1089;&#1077;&#1088;&#1085;&#1086;&#1077;%20&#1085;&#1072;&#1073;&#1083;&#1102;&#1076;&#1077;&#1085;&#1080;&#1077;/!_&#1056;&#1072;&#1089;&#1095;&#1077;&#1090;%20&#1054;&#1052;&#1057;%20&#1044;&#1048;&#1057;&#1055;&#1040;&#1053;&#1057;&#1045;&#1056;&#1053;&#1054;&#1045;%20&#1053;&#1040;&#1041;&#1051;&#1070;&#1044;&#1045;&#1053;&#1048;&#1045;_&#1085;&#1072;%202023.xls?04F4B25B" TargetMode="External"/><Relationship Id="rId1" Type="http://schemas.openxmlformats.org/officeDocument/2006/relationships/externalLinkPath" Target="file:///\\04F4B25B\!_&#1056;&#1072;&#1089;&#1095;&#1077;&#1090;%20&#1054;&#1052;&#1057;%20&#1044;&#1048;&#1057;&#1055;&#1040;&#1053;&#1057;&#1045;&#1056;&#1053;&#1054;&#1045;%20&#1053;&#1040;&#1041;&#1051;&#1070;&#1044;&#1045;&#1053;&#1048;&#1045;_&#1085;&#1072;%20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212-05"/>
      <sheetName val="Порядок"/>
      <sheetName val="Оклады"/>
      <sheetName val="История"/>
      <sheetName val="Настройки"/>
      <sheetName val="Штат"/>
      <sheetName val="ФОТ_Здрав"/>
    </sheetNames>
    <sheetDataSet>
      <sheetData sheetId="0"/>
      <sheetData sheetId="1"/>
      <sheetData sheetId="2"/>
      <sheetData sheetId="3">
        <row r="3">
          <cell r="D3" t="str">
            <v>Санитарка</v>
          </cell>
          <cell r="E3">
            <v>0</v>
          </cell>
          <cell r="G3">
            <v>2090</v>
          </cell>
        </row>
        <row r="4">
          <cell r="D4" t="str">
            <v>Санитарка (мойщица, буфетчица)</v>
          </cell>
          <cell r="E4">
            <v>0</v>
          </cell>
          <cell r="G4">
            <v>2090</v>
          </cell>
        </row>
        <row r="5">
          <cell r="D5" t="str">
            <v>Мл. медсестра по уходу за больными</v>
          </cell>
          <cell r="E5">
            <v>0</v>
          </cell>
          <cell r="G5">
            <v>2090</v>
          </cell>
        </row>
        <row r="6">
          <cell r="D6" t="str">
            <v>Сестра-хозяйка</v>
          </cell>
          <cell r="E6">
            <v>0</v>
          </cell>
          <cell r="G6">
            <v>2090</v>
          </cell>
        </row>
        <row r="7">
          <cell r="D7" t="str">
            <v>Инструктор по лечебной физкультуре</v>
          </cell>
          <cell r="E7">
            <v>0</v>
          </cell>
          <cell r="F7" t="str">
            <v>с</v>
          </cell>
          <cell r="G7">
            <v>2475</v>
          </cell>
        </row>
        <row r="8">
          <cell r="D8" t="str">
            <v>Медицинский статистик</v>
          </cell>
          <cell r="E8">
            <v>0</v>
          </cell>
          <cell r="F8" t="str">
            <v>с</v>
          </cell>
          <cell r="G8">
            <v>2475</v>
          </cell>
        </row>
        <row r="9">
          <cell r="D9" t="str">
            <v>Медсестра стерилизационной</v>
          </cell>
          <cell r="E9">
            <v>0</v>
          </cell>
          <cell r="F9" t="str">
            <v>с</v>
          </cell>
          <cell r="G9">
            <v>2475</v>
          </cell>
        </row>
        <row r="10">
          <cell r="D10" t="str">
            <v>Медицинский дезинфектор</v>
          </cell>
          <cell r="E10">
            <v>0</v>
          </cell>
          <cell r="F10" t="str">
            <v>с</v>
          </cell>
          <cell r="G10">
            <v>2475</v>
          </cell>
        </row>
        <row r="11">
          <cell r="D11" t="str">
            <v>Медицинский регистратор</v>
          </cell>
          <cell r="E11">
            <v>0</v>
          </cell>
          <cell r="F11" t="str">
            <v>с</v>
          </cell>
          <cell r="G11">
            <v>2475</v>
          </cell>
        </row>
        <row r="12">
          <cell r="D12" t="str">
            <v>Лаборант</v>
          </cell>
          <cell r="E12">
            <v>0.1</v>
          </cell>
          <cell r="F12" t="str">
            <v>с</v>
          </cell>
          <cell r="G12">
            <v>2723</v>
          </cell>
        </row>
        <row r="13">
          <cell r="D13" t="str">
            <v>Медсестра диетическая</v>
          </cell>
          <cell r="E13">
            <v>0.1</v>
          </cell>
          <cell r="F13" t="str">
            <v>с</v>
          </cell>
          <cell r="G13">
            <v>2723</v>
          </cell>
        </row>
        <row r="14">
          <cell r="D14" t="str">
            <v>Рентгенолаборант</v>
          </cell>
          <cell r="E14">
            <v>0.1</v>
          </cell>
          <cell r="F14" t="str">
            <v>с</v>
          </cell>
          <cell r="G14">
            <v>2723</v>
          </cell>
        </row>
        <row r="15">
          <cell r="D15" t="str">
            <v>Медсестра</v>
          </cell>
          <cell r="E15">
            <v>0.2</v>
          </cell>
          <cell r="F15" t="str">
            <v>с</v>
          </cell>
          <cell r="G15">
            <v>2970</v>
          </cell>
        </row>
        <row r="16">
          <cell r="D16" t="str">
            <v xml:space="preserve">Медсестра палатная (постовая) </v>
          </cell>
          <cell r="E16">
            <v>0.2</v>
          </cell>
          <cell r="F16" t="str">
            <v>с</v>
          </cell>
          <cell r="G16">
            <v>2970</v>
          </cell>
        </row>
        <row r="17">
          <cell r="D17" t="str">
            <v>Медсестра патронажная</v>
          </cell>
          <cell r="E17">
            <v>0.2</v>
          </cell>
          <cell r="F17" t="str">
            <v>с</v>
          </cell>
          <cell r="G17">
            <v>2970</v>
          </cell>
        </row>
        <row r="18">
          <cell r="D18" t="str">
            <v>Медсестра приемного отделения</v>
          </cell>
          <cell r="E18">
            <v>0.2</v>
          </cell>
          <cell r="F18" t="str">
            <v>с</v>
          </cell>
          <cell r="G18">
            <v>2970</v>
          </cell>
        </row>
        <row r="19">
          <cell r="D19" t="str">
            <v>Медсестра по физиотерапии</v>
          </cell>
          <cell r="E19">
            <v>0.2</v>
          </cell>
          <cell r="F19" t="str">
            <v>с</v>
          </cell>
          <cell r="G19">
            <v>2970</v>
          </cell>
        </row>
        <row r="20">
          <cell r="D20" t="str">
            <v>Медсестра по массажу</v>
          </cell>
          <cell r="E20">
            <v>0.2</v>
          </cell>
          <cell r="F20" t="str">
            <v>с</v>
          </cell>
          <cell r="G20">
            <v>2970</v>
          </cell>
        </row>
        <row r="21">
          <cell r="D21" t="str">
            <v>Медсестра по приему вызовов и передаче их выездным бригадам</v>
          </cell>
          <cell r="E21">
            <v>0.2</v>
          </cell>
          <cell r="F21" t="str">
            <v>с</v>
          </cell>
          <cell r="G21">
            <v>2970</v>
          </cell>
        </row>
        <row r="22">
          <cell r="D22" t="str">
            <v>Фельдшер по приему вызовов и передаче их выездным бригадам</v>
          </cell>
          <cell r="E22">
            <v>0.2</v>
          </cell>
          <cell r="F22" t="str">
            <v>с</v>
          </cell>
          <cell r="G22">
            <v>2970</v>
          </cell>
        </row>
        <row r="23">
          <cell r="D23" t="str">
            <v>Медсестра участковая</v>
          </cell>
          <cell r="E23">
            <v>0.2</v>
          </cell>
          <cell r="F23" t="str">
            <v>с</v>
          </cell>
          <cell r="G23">
            <v>2970</v>
          </cell>
        </row>
        <row r="24">
          <cell r="D24" t="str">
            <v>Мелицинский лабораторный техник</v>
          </cell>
          <cell r="E24">
            <v>0.2</v>
          </cell>
          <cell r="F24" t="str">
            <v>с</v>
          </cell>
          <cell r="G24">
            <v>2970</v>
          </cell>
        </row>
        <row r="25">
          <cell r="D25" t="str">
            <v>Зубной техник</v>
          </cell>
          <cell r="E25">
            <v>0.2</v>
          </cell>
          <cell r="F25" t="str">
            <v>с</v>
          </cell>
          <cell r="G25">
            <v>2970</v>
          </cell>
        </row>
        <row r="26">
          <cell r="D26" t="str">
            <v>Фармацевт</v>
          </cell>
          <cell r="E26">
            <v>0.2</v>
          </cell>
          <cell r="F26" t="str">
            <v>с</v>
          </cell>
          <cell r="G26">
            <v>2970</v>
          </cell>
        </row>
        <row r="27">
          <cell r="D27" t="str">
            <v>Акушерка</v>
          </cell>
          <cell r="E27">
            <v>0.28999999999999998</v>
          </cell>
          <cell r="F27" t="str">
            <v>с</v>
          </cell>
          <cell r="G27">
            <v>3193</v>
          </cell>
        </row>
        <row r="28">
          <cell r="D28" t="str">
            <v>Фельдшер</v>
          </cell>
          <cell r="E28">
            <v>0.28999999999999998</v>
          </cell>
          <cell r="F28" t="str">
            <v>с</v>
          </cell>
          <cell r="G28">
            <v>3193</v>
          </cell>
        </row>
        <row r="29">
          <cell r="D29" t="str">
            <v>Медсестра операционная</v>
          </cell>
          <cell r="E29">
            <v>0.28999999999999998</v>
          </cell>
          <cell r="F29" t="str">
            <v>с</v>
          </cell>
          <cell r="G29">
            <v>3193</v>
          </cell>
        </row>
        <row r="30">
          <cell r="D30" t="str">
            <v>Медсестра - анестезист</v>
          </cell>
          <cell r="E30">
            <v>0.28999999999999998</v>
          </cell>
          <cell r="F30" t="str">
            <v>с</v>
          </cell>
          <cell r="G30">
            <v>3193</v>
          </cell>
        </row>
        <row r="31">
          <cell r="D31" t="str">
            <v>Медсестра процедурной</v>
          </cell>
          <cell r="E31">
            <v>0.28999999999999998</v>
          </cell>
          <cell r="F31" t="str">
            <v>с</v>
          </cell>
          <cell r="G31">
            <v>3193</v>
          </cell>
        </row>
        <row r="32">
          <cell r="D32" t="str">
            <v>Медсестра перевязочной</v>
          </cell>
          <cell r="E32">
            <v>0.28999999999999998</v>
          </cell>
          <cell r="F32" t="str">
            <v>с</v>
          </cell>
          <cell r="G32">
            <v>3193</v>
          </cell>
        </row>
        <row r="33">
          <cell r="D33" t="str">
            <v>Медсестра врача общей практики</v>
          </cell>
          <cell r="E33">
            <v>0.28999999999999998</v>
          </cell>
          <cell r="F33" t="str">
            <v>с</v>
          </cell>
          <cell r="G33">
            <v>3193</v>
          </cell>
        </row>
        <row r="34">
          <cell r="D34" t="str">
            <v>Зубной врач</v>
          </cell>
          <cell r="E34">
            <v>0.28999999999999998</v>
          </cell>
          <cell r="F34" t="str">
            <v>с</v>
          </cell>
          <cell r="G34">
            <v>3193</v>
          </cell>
        </row>
        <row r="35">
          <cell r="D35" t="str">
            <v>Фельдшер-лаборант</v>
          </cell>
          <cell r="E35">
            <v>0.28999999999999998</v>
          </cell>
          <cell r="F35" t="str">
            <v>с</v>
          </cell>
          <cell r="G35">
            <v>3193</v>
          </cell>
        </row>
        <row r="36">
          <cell r="D36" t="str">
            <v>Ст. медсестра</v>
          </cell>
          <cell r="E36">
            <v>0.38</v>
          </cell>
          <cell r="F36" t="str">
            <v>с</v>
          </cell>
          <cell r="G36">
            <v>3416</v>
          </cell>
        </row>
        <row r="37">
          <cell r="D37" t="str">
            <v>Ст. акушерка</v>
          </cell>
          <cell r="E37">
            <v>0.38</v>
          </cell>
          <cell r="F37" t="str">
            <v>с</v>
          </cell>
          <cell r="G37">
            <v>3416</v>
          </cell>
        </row>
        <row r="38">
          <cell r="D38" t="str">
            <v>Ст. фельдшер</v>
          </cell>
          <cell r="E38">
            <v>0.38</v>
          </cell>
          <cell r="F38" t="str">
            <v>с</v>
          </cell>
          <cell r="G38">
            <v>3416</v>
          </cell>
        </row>
        <row r="39">
          <cell r="D39" t="str">
            <v>Ст. медсестра операционной</v>
          </cell>
          <cell r="E39">
            <v>0.38</v>
          </cell>
          <cell r="F39" t="str">
            <v>с</v>
          </cell>
          <cell r="G39">
            <v>3416</v>
          </cell>
        </row>
        <row r="40">
          <cell r="D40" t="str">
            <v>Ст. зубной техник</v>
          </cell>
          <cell r="E40">
            <v>0.38</v>
          </cell>
          <cell r="F40" t="str">
            <v>с</v>
          </cell>
          <cell r="G40">
            <v>3416</v>
          </cell>
        </row>
        <row r="41">
          <cell r="D41" t="str">
            <v>Заведующая молочной кухней</v>
          </cell>
          <cell r="E41">
            <v>0.38</v>
          </cell>
          <cell r="F41" t="str">
            <v>с</v>
          </cell>
          <cell r="G41">
            <v>3416</v>
          </cell>
        </row>
        <row r="42">
          <cell r="D42" t="str">
            <v>Заведующий ФАП - фельдшер (акушерка, медсестра)</v>
          </cell>
          <cell r="E42">
            <v>0.38</v>
          </cell>
          <cell r="F42" t="str">
            <v>с</v>
          </cell>
          <cell r="G42">
            <v>3416</v>
          </cell>
        </row>
        <row r="43">
          <cell r="D43" t="str">
            <v>Заведующий здравпунктом - фельдшер (медсестра)</v>
          </cell>
          <cell r="E43">
            <v>0.38</v>
          </cell>
          <cell r="F43" t="str">
            <v>с</v>
          </cell>
          <cell r="G43">
            <v>3416</v>
          </cell>
        </row>
        <row r="44">
          <cell r="D44" t="str">
            <v>Заведующий медпунктом - фельдшер (медсестра)</v>
          </cell>
          <cell r="E44">
            <v>0.38</v>
          </cell>
          <cell r="F44" t="str">
            <v>с</v>
          </cell>
          <cell r="G44">
            <v>3416</v>
          </cell>
        </row>
        <row r="45">
          <cell r="D45" t="str">
            <v>Врач-интерн</v>
          </cell>
          <cell r="E45">
            <v>0</v>
          </cell>
          <cell r="F45" t="str">
            <v>с</v>
          </cell>
          <cell r="G45">
            <v>3520</v>
          </cell>
        </row>
        <row r="46">
          <cell r="D46" t="str">
            <v>Врачи-специалисты поликлиники</v>
          </cell>
          <cell r="E46">
            <v>0.13</v>
          </cell>
          <cell r="F46" t="str">
            <v>с</v>
          </cell>
          <cell r="G46">
            <v>3978</v>
          </cell>
        </row>
        <row r="47">
          <cell r="D47" t="str">
            <v>Провизор-технолог</v>
          </cell>
          <cell r="E47">
            <v>0.13</v>
          </cell>
          <cell r="F47" t="str">
            <v>с</v>
          </cell>
          <cell r="G47">
            <v>3978</v>
          </cell>
        </row>
        <row r="48">
          <cell r="D48" t="str">
            <v>Провизор-аналитик</v>
          </cell>
          <cell r="E48">
            <v>0.13</v>
          </cell>
          <cell r="F48" t="str">
            <v>с</v>
          </cell>
          <cell r="G48">
            <v>3978</v>
          </cell>
        </row>
        <row r="49">
          <cell r="D49" t="str">
            <v>Врачи-специалисты стационарных подразделений ЛПУ</v>
          </cell>
          <cell r="E49">
            <v>0.16</v>
          </cell>
          <cell r="F49" t="str">
            <v>с</v>
          </cell>
          <cell r="G49">
            <v>4084</v>
          </cell>
        </row>
        <row r="50">
          <cell r="D50" t="str">
            <v>Врачи-специалисты станций Скорой помощи</v>
          </cell>
          <cell r="E50">
            <v>0.16</v>
          </cell>
          <cell r="F50" t="str">
            <v>с</v>
          </cell>
          <cell r="G50">
            <v>4084</v>
          </cell>
        </row>
        <row r="51">
          <cell r="D51" t="str">
            <v>Врачи-терапевты участковые</v>
          </cell>
          <cell r="E51">
            <v>0.16</v>
          </cell>
          <cell r="F51" t="str">
            <v>с</v>
          </cell>
          <cell r="G51">
            <v>4084</v>
          </cell>
        </row>
        <row r="52">
          <cell r="D52" t="str">
            <v>Врачи-педиаторы участковые</v>
          </cell>
          <cell r="E52">
            <v>0.16</v>
          </cell>
          <cell r="F52" t="str">
            <v>с</v>
          </cell>
          <cell r="G52">
            <v>4084</v>
          </cell>
        </row>
        <row r="53">
          <cell r="D53" t="str">
            <v>Врачи общей практики (семейные)</v>
          </cell>
          <cell r="E53">
            <v>0.16</v>
          </cell>
          <cell r="F53" t="str">
            <v>с</v>
          </cell>
          <cell r="G53">
            <v>4084</v>
          </cell>
        </row>
        <row r="54">
          <cell r="D54" t="str">
            <v>Медицинский (клинический) психолог</v>
          </cell>
          <cell r="E54">
            <v>0.16</v>
          </cell>
          <cell r="F54" t="str">
            <v>с</v>
          </cell>
          <cell r="G54">
            <v>4084</v>
          </cell>
        </row>
        <row r="55">
          <cell r="D55" t="str">
            <v>Врачи-специалисты хирургического профиля в стационаре</v>
          </cell>
          <cell r="E55">
            <v>0.22</v>
          </cell>
          <cell r="F55" t="str">
            <v>с</v>
          </cell>
          <cell r="G55">
            <v>4295</v>
          </cell>
        </row>
        <row r="56">
          <cell r="D56" t="str">
            <v>Заведующий структ. подразделением (кроме хирургии)</v>
          </cell>
          <cell r="E56">
            <v>0</v>
          </cell>
          <cell r="F56" t="str">
            <v>с</v>
          </cell>
          <cell r="G56">
            <v>4620</v>
          </cell>
        </row>
        <row r="57">
          <cell r="D57" t="str">
            <v>Районный педиатр</v>
          </cell>
          <cell r="E57">
            <v>0</v>
          </cell>
          <cell r="F57" t="str">
            <v>с</v>
          </cell>
          <cell r="G57">
            <v>4620</v>
          </cell>
        </row>
        <row r="58">
          <cell r="D58" t="str">
            <v>Начальник структ. подразделения</v>
          </cell>
          <cell r="E58">
            <v>0</v>
          </cell>
          <cell r="F58" t="str">
            <v>с</v>
          </cell>
          <cell r="G58">
            <v>4620</v>
          </cell>
        </row>
        <row r="59">
          <cell r="D59" t="str">
            <v>Заведующий отделением хирург. профиля стационара</v>
          </cell>
          <cell r="E59">
            <v>0.05</v>
          </cell>
          <cell r="F59" t="str">
            <v>с</v>
          </cell>
          <cell r="G59">
            <v>4851</v>
          </cell>
        </row>
        <row r="60">
          <cell r="D60" t="str">
            <v>Воспитатель (психолог)</v>
          </cell>
          <cell r="E60">
            <v>0</v>
          </cell>
          <cell r="F60" t="str">
            <v>с</v>
          </cell>
          <cell r="G60">
            <v>2720</v>
          </cell>
        </row>
        <row r="61">
          <cell r="D61" t="str">
            <v>Учитель-логопед (логопед)</v>
          </cell>
          <cell r="E61">
            <v>0.46</v>
          </cell>
          <cell r="F61" t="str">
            <v>с</v>
          </cell>
          <cell r="G61">
            <v>3972</v>
          </cell>
        </row>
        <row r="62">
          <cell r="D62" t="str">
            <v>Агент по снабжению</v>
          </cell>
          <cell r="E62">
            <v>0</v>
          </cell>
          <cell r="G62">
            <v>2090</v>
          </cell>
        </row>
        <row r="63">
          <cell r="D63" t="str">
            <v>Архивариус</v>
          </cell>
          <cell r="E63">
            <v>0</v>
          </cell>
          <cell r="G63">
            <v>2090</v>
          </cell>
        </row>
        <row r="64">
          <cell r="D64" t="str">
            <v>Дежурный (по выдаче справок, по залу, общежитию и т.п.)</v>
          </cell>
          <cell r="E64">
            <v>0</v>
          </cell>
          <cell r="G64">
            <v>2090</v>
          </cell>
        </row>
        <row r="65">
          <cell r="D65" t="str">
            <v>Кассир</v>
          </cell>
          <cell r="E65">
            <v>0</v>
          </cell>
          <cell r="G65">
            <v>2090</v>
          </cell>
        </row>
        <row r="66">
          <cell r="D66" t="str">
            <v>Паспортист</v>
          </cell>
          <cell r="E66">
            <v>0</v>
          </cell>
          <cell r="G66">
            <v>2090</v>
          </cell>
        </row>
        <row r="67">
          <cell r="D67" t="str">
            <v>Секретарь (секретарь-машинистка)</v>
          </cell>
          <cell r="E67">
            <v>0</v>
          </cell>
          <cell r="G67">
            <v>2090</v>
          </cell>
        </row>
        <row r="68">
          <cell r="D68" t="str">
            <v>Статистик</v>
          </cell>
          <cell r="E68">
            <v>0</v>
          </cell>
          <cell r="G68">
            <v>2090</v>
          </cell>
        </row>
        <row r="69">
          <cell r="D69" t="str">
            <v>Экспедитор</v>
          </cell>
          <cell r="E69">
            <v>0</v>
          </cell>
          <cell r="G69">
            <v>2090</v>
          </cell>
        </row>
        <row r="70">
          <cell r="D70" t="str">
            <v>Экспедитор по перевозке грузов</v>
          </cell>
          <cell r="E70">
            <v>0</v>
          </cell>
          <cell r="G70">
            <v>2090</v>
          </cell>
        </row>
        <row r="71">
          <cell r="D71" t="str">
            <v>Диспетчер</v>
          </cell>
          <cell r="E71">
            <v>0</v>
          </cell>
          <cell r="G71">
            <v>2310</v>
          </cell>
        </row>
        <row r="72">
          <cell r="D72" t="str">
            <v>Инспектор по кадрам</v>
          </cell>
          <cell r="E72">
            <v>0</v>
          </cell>
          <cell r="F72" t="str">
            <v>с</v>
          </cell>
          <cell r="G72">
            <v>2310</v>
          </cell>
        </row>
        <row r="73">
          <cell r="D73" t="str">
            <v>Инспектор по учету и бронированию в/обязанных</v>
          </cell>
          <cell r="E73">
            <v>0</v>
          </cell>
          <cell r="F73" t="str">
            <v>с</v>
          </cell>
          <cell r="G73">
            <v>2310</v>
          </cell>
        </row>
        <row r="74">
          <cell r="D74" t="str">
            <v>Техник-программист (4-5р)</v>
          </cell>
          <cell r="E74">
            <v>0</v>
          </cell>
          <cell r="F74" t="str">
            <v>с</v>
          </cell>
          <cell r="G74">
            <v>2310</v>
          </cell>
        </row>
        <row r="75">
          <cell r="D75" t="str">
            <v>Техник-технолог</v>
          </cell>
          <cell r="E75">
            <v>0</v>
          </cell>
          <cell r="G75">
            <v>2310</v>
          </cell>
        </row>
        <row r="76">
          <cell r="E76">
            <v>0</v>
          </cell>
          <cell r="G76">
            <v>2310</v>
          </cell>
        </row>
        <row r="77">
          <cell r="E77">
            <v>0</v>
          </cell>
          <cell r="G77">
            <v>2310</v>
          </cell>
        </row>
        <row r="78">
          <cell r="D78" t="str">
            <v>Делопроизводитель</v>
          </cell>
          <cell r="E78">
            <v>0</v>
          </cell>
          <cell r="G78">
            <v>2310</v>
          </cell>
        </row>
        <row r="79">
          <cell r="D79" t="str">
            <v>Заведующий канцелярией</v>
          </cell>
          <cell r="E79">
            <v>0.08</v>
          </cell>
          <cell r="G79">
            <v>2495</v>
          </cell>
        </row>
        <row r="80">
          <cell r="D80" t="str">
            <v>Заведующий складом</v>
          </cell>
          <cell r="E80">
            <v>0.08</v>
          </cell>
          <cell r="G80">
            <v>2495</v>
          </cell>
        </row>
        <row r="81">
          <cell r="D81" t="str">
            <v>Заведующий хозяйством</v>
          </cell>
          <cell r="E81">
            <v>0.08</v>
          </cell>
          <cell r="G81">
            <v>2495</v>
          </cell>
        </row>
        <row r="82">
          <cell r="D82" t="str">
            <v>Заведующий центральным складом</v>
          </cell>
          <cell r="E82">
            <v>0.08</v>
          </cell>
          <cell r="G82">
            <v>2495</v>
          </cell>
        </row>
        <row r="83">
          <cell r="D83" t="str">
            <v>Техник-программист (6р)</v>
          </cell>
          <cell r="E83">
            <v>0.08</v>
          </cell>
          <cell r="F83" t="str">
            <v>с</v>
          </cell>
          <cell r="G83">
            <v>2495</v>
          </cell>
        </row>
        <row r="84">
          <cell r="D84" t="str">
            <v>Мастер (6р)</v>
          </cell>
          <cell r="E84">
            <v>0.08</v>
          </cell>
          <cell r="G84">
            <v>2495</v>
          </cell>
        </row>
        <row r="85">
          <cell r="D85" t="str">
            <v>Мастер по ремонту (6р)</v>
          </cell>
          <cell r="E85">
            <v>0.08</v>
          </cell>
          <cell r="G85">
            <v>2495</v>
          </cell>
        </row>
        <row r="86">
          <cell r="D86" t="str">
            <v>Заведующий общежитием</v>
          </cell>
          <cell r="E86">
            <v>0.3</v>
          </cell>
          <cell r="F86" t="str">
            <v>с</v>
          </cell>
          <cell r="G86">
            <v>3003</v>
          </cell>
        </row>
        <row r="87">
          <cell r="D87" t="str">
            <v>Начальник хозяйственного отдела</v>
          </cell>
          <cell r="E87">
            <v>0.3</v>
          </cell>
          <cell r="F87" t="str">
            <v>с</v>
          </cell>
          <cell r="G87">
            <v>3003</v>
          </cell>
        </row>
        <row r="88">
          <cell r="D88" t="str">
            <v>Техник-программист (7-8р)</v>
          </cell>
          <cell r="E88">
            <v>0.3</v>
          </cell>
          <cell r="F88" t="str">
            <v>с</v>
          </cell>
          <cell r="G88">
            <v>3003</v>
          </cell>
        </row>
        <row r="89">
          <cell r="D89" t="str">
            <v>Техник-технолог (7-8р)</v>
          </cell>
          <cell r="E89">
            <v>0.3</v>
          </cell>
          <cell r="F89" t="str">
            <v>с</v>
          </cell>
          <cell r="G89">
            <v>3003</v>
          </cell>
        </row>
        <row r="90">
          <cell r="E90">
            <v>0.3</v>
          </cell>
          <cell r="F90" t="str">
            <v>с</v>
          </cell>
          <cell r="G90">
            <v>3003</v>
          </cell>
        </row>
        <row r="91">
          <cell r="D91" t="str">
            <v>Мастер по ремонту (7-8р)</v>
          </cell>
          <cell r="E91">
            <v>0.3</v>
          </cell>
          <cell r="F91" t="str">
            <v>с</v>
          </cell>
          <cell r="G91">
            <v>3003</v>
          </cell>
        </row>
        <row r="92">
          <cell r="D92" t="str">
            <v>Механик</v>
          </cell>
          <cell r="E92">
            <v>0.5</v>
          </cell>
          <cell r="F92" t="str">
            <v>с</v>
          </cell>
          <cell r="G92">
            <v>3465</v>
          </cell>
        </row>
        <row r="93">
          <cell r="D93" t="str">
            <v>Мастер по ремонту (10р)</v>
          </cell>
          <cell r="E93">
            <v>0.5</v>
          </cell>
          <cell r="F93" t="str">
            <v>с</v>
          </cell>
          <cell r="G93">
            <v>3465</v>
          </cell>
        </row>
        <row r="94">
          <cell r="D94" t="str">
            <v>Бухгалтер (5-6р)</v>
          </cell>
          <cell r="E94">
            <v>0</v>
          </cell>
          <cell r="F94" t="str">
            <v>с</v>
          </cell>
          <cell r="G94">
            <v>2475</v>
          </cell>
        </row>
        <row r="95">
          <cell r="D95" t="str">
            <v>Бухгалтер-ревизор (5-6р)</v>
          </cell>
          <cell r="E95">
            <v>0</v>
          </cell>
          <cell r="F95" t="str">
            <v>с</v>
          </cell>
          <cell r="G95">
            <v>2475</v>
          </cell>
        </row>
        <row r="96">
          <cell r="D96" t="str">
            <v>Инженер по ГОиЧС (5-6р)</v>
          </cell>
          <cell r="E96">
            <v>0</v>
          </cell>
          <cell r="F96" t="str">
            <v>с</v>
          </cell>
          <cell r="G96">
            <v>2475</v>
          </cell>
        </row>
        <row r="97">
          <cell r="D97" t="str">
            <v>Инженер по охране труда и ТБ (5-6р)</v>
          </cell>
          <cell r="E97">
            <v>0</v>
          </cell>
          <cell r="F97" t="str">
            <v>с</v>
          </cell>
          <cell r="G97">
            <v>2475</v>
          </cell>
        </row>
        <row r="98">
          <cell r="D98" t="str">
            <v>Инженер-программист (программист) (5-6р)</v>
          </cell>
          <cell r="E98">
            <v>0</v>
          </cell>
          <cell r="F98" t="str">
            <v>с</v>
          </cell>
          <cell r="G98">
            <v>2475</v>
          </cell>
        </row>
        <row r="99">
          <cell r="D99" t="str">
            <v>Инженер-энергетик (энергетик) (5-6р)</v>
          </cell>
          <cell r="E99">
            <v>0</v>
          </cell>
          <cell r="F99" t="str">
            <v>с</v>
          </cell>
          <cell r="G99">
            <v>2475</v>
          </cell>
        </row>
        <row r="100">
          <cell r="D100" t="str">
            <v>Инженер (5-6р)</v>
          </cell>
          <cell r="E100">
            <v>0</v>
          </cell>
          <cell r="F100" t="str">
            <v>с</v>
          </cell>
          <cell r="G100">
            <v>2475</v>
          </cell>
        </row>
        <row r="101">
          <cell r="D101" t="str">
            <v>Документовед (5-6р)</v>
          </cell>
          <cell r="E101">
            <v>0</v>
          </cell>
          <cell r="F101" t="str">
            <v>с</v>
          </cell>
          <cell r="G101">
            <v>2475</v>
          </cell>
        </row>
        <row r="102">
          <cell r="D102" t="str">
            <v>Психолог (5-6р)</v>
          </cell>
          <cell r="E102">
            <v>0</v>
          </cell>
          <cell r="F102" t="str">
            <v>с</v>
          </cell>
          <cell r="G102">
            <v>2475</v>
          </cell>
        </row>
        <row r="103">
          <cell r="D103" t="str">
            <v>Специалист по кадрам (5-6р)</v>
          </cell>
          <cell r="E103">
            <v>0</v>
          </cell>
          <cell r="F103" t="str">
            <v>с</v>
          </cell>
          <cell r="G103">
            <v>2475</v>
          </cell>
        </row>
        <row r="104">
          <cell r="D104" t="str">
            <v>Экономист (5-6р)</v>
          </cell>
          <cell r="E104">
            <v>0</v>
          </cell>
          <cell r="F104" t="str">
            <v>с</v>
          </cell>
          <cell r="G104">
            <v>2475</v>
          </cell>
        </row>
        <row r="105">
          <cell r="D105" t="str">
            <v>Юрисконсульт (5-6р)</v>
          </cell>
          <cell r="E105">
            <v>0</v>
          </cell>
          <cell r="F105" t="str">
            <v>с</v>
          </cell>
          <cell r="G105">
            <v>2475</v>
          </cell>
        </row>
        <row r="106">
          <cell r="D106" t="str">
            <v>Бухгалтер (7-8р)</v>
          </cell>
          <cell r="E106">
            <v>0.2</v>
          </cell>
          <cell r="F106" t="str">
            <v>с</v>
          </cell>
          <cell r="G106">
            <v>2970</v>
          </cell>
        </row>
        <row r="107">
          <cell r="D107" t="str">
            <v>Бухгалтер-ревизор (7-8р)</v>
          </cell>
          <cell r="E107">
            <v>0.2</v>
          </cell>
          <cell r="F107" t="str">
            <v>с</v>
          </cell>
          <cell r="G107">
            <v>2970</v>
          </cell>
        </row>
        <row r="108">
          <cell r="D108" t="str">
            <v>Инженер по ГОиЧС (7-8р)</v>
          </cell>
          <cell r="E108">
            <v>0.2</v>
          </cell>
          <cell r="F108" t="str">
            <v>с</v>
          </cell>
          <cell r="G108">
            <v>2970</v>
          </cell>
        </row>
        <row r="109">
          <cell r="D109" t="str">
            <v>Инженер по охране труда и ТБ (7-8р)</v>
          </cell>
          <cell r="E109">
            <v>0.2</v>
          </cell>
          <cell r="F109" t="str">
            <v>с</v>
          </cell>
          <cell r="G109">
            <v>2970</v>
          </cell>
        </row>
        <row r="110">
          <cell r="D110" t="str">
            <v>Инженер-программист (программист) (7-8р)</v>
          </cell>
          <cell r="E110">
            <v>0.2</v>
          </cell>
          <cell r="F110" t="str">
            <v>с</v>
          </cell>
          <cell r="G110">
            <v>2970</v>
          </cell>
        </row>
        <row r="111">
          <cell r="D111" t="str">
            <v>Инженер-энергетик (энергетик) (7-8р)</v>
          </cell>
          <cell r="E111">
            <v>0.2</v>
          </cell>
          <cell r="F111" t="str">
            <v>с</v>
          </cell>
          <cell r="G111">
            <v>2970</v>
          </cell>
        </row>
        <row r="112">
          <cell r="D112" t="str">
            <v>Инженер (7-8р)</v>
          </cell>
          <cell r="E112">
            <v>0.2</v>
          </cell>
          <cell r="F112" t="str">
            <v>с</v>
          </cell>
          <cell r="G112">
            <v>2970</v>
          </cell>
        </row>
        <row r="113">
          <cell r="D113" t="str">
            <v>Документовед (7-8р)</v>
          </cell>
          <cell r="E113">
            <v>0.2</v>
          </cell>
          <cell r="F113" t="str">
            <v>с</v>
          </cell>
          <cell r="G113">
            <v>2970</v>
          </cell>
        </row>
        <row r="114">
          <cell r="D114" t="str">
            <v>Психолог (7-8р)</v>
          </cell>
          <cell r="E114">
            <v>0.2</v>
          </cell>
          <cell r="F114" t="str">
            <v>с</v>
          </cell>
          <cell r="G114">
            <v>2970</v>
          </cell>
        </row>
        <row r="115">
          <cell r="D115" t="str">
            <v>Специалист по кадрам (7-8р)</v>
          </cell>
          <cell r="E115">
            <v>0.2</v>
          </cell>
          <cell r="F115" t="str">
            <v>с</v>
          </cell>
          <cell r="G115">
            <v>2970</v>
          </cell>
        </row>
        <row r="116">
          <cell r="D116" t="str">
            <v>Экономист (7-8р)</v>
          </cell>
          <cell r="E116">
            <v>0.2</v>
          </cell>
          <cell r="F116" t="str">
            <v>с</v>
          </cell>
          <cell r="G116">
            <v>2970</v>
          </cell>
        </row>
        <row r="117">
          <cell r="D117" t="str">
            <v>Юрисконсульт (7-8р)</v>
          </cell>
          <cell r="E117">
            <v>0.2</v>
          </cell>
          <cell r="F117" t="str">
            <v>с</v>
          </cell>
          <cell r="G117">
            <v>2970</v>
          </cell>
        </row>
        <row r="118">
          <cell r="D118" t="str">
            <v>Бухгалтер (9-10р)</v>
          </cell>
          <cell r="E118">
            <v>0.34</v>
          </cell>
          <cell r="F118" t="str">
            <v>с</v>
          </cell>
          <cell r="G118">
            <v>3317</v>
          </cell>
        </row>
        <row r="119">
          <cell r="D119" t="str">
            <v>Бухгалтер-ревизор (9-10р)</v>
          </cell>
          <cell r="E119">
            <v>0.34</v>
          </cell>
          <cell r="F119" t="str">
            <v>с</v>
          </cell>
          <cell r="G119">
            <v>3317</v>
          </cell>
        </row>
        <row r="120">
          <cell r="D120" t="str">
            <v>Инженер по ГОиЧС (9-10р)</v>
          </cell>
          <cell r="E120">
            <v>0.34</v>
          </cell>
          <cell r="F120" t="str">
            <v>с</v>
          </cell>
          <cell r="G120">
            <v>3317</v>
          </cell>
        </row>
        <row r="121">
          <cell r="D121" t="str">
            <v>Инженер по охране труда и ТБ (9-10р)</v>
          </cell>
          <cell r="E121">
            <v>0.34</v>
          </cell>
          <cell r="F121" t="str">
            <v>с</v>
          </cell>
          <cell r="G121">
            <v>3317</v>
          </cell>
        </row>
        <row r="122">
          <cell r="D122" t="str">
            <v>Инженер-программист (программист) (9-10р)</v>
          </cell>
          <cell r="E122">
            <v>0.34</v>
          </cell>
          <cell r="F122" t="str">
            <v>с</v>
          </cell>
          <cell r="G122">
            <v>3317</v>
          </cell>
        </row>
        <row r="123">
          <cell r="D123" t="str">
            <v>Инженер-энергетик (энергетик) (9-10р)</v>
          </cell>
          <cell r="E123">
            <v>0.34</v>
          </cell>
          <cell r="F123" t="str">
            <v>с</v>
          </cell>
          <cell r="G123">
            <v>3317</v>
          </cell>
        </row>
        <row r="124">
          <cell r="D124" t="str">
            <v>Инженер (9-10р)</v>
          </cell>
          <cell r="E124">
            <v>0.34</v>
          </cell>
          <cell r="F124" t="str">
            <v>с</v>
          </cell>
          <cell r="G124">
            <v>3317</v>
          </cell>
        </row>
        <row r="125">
          <cell r="D125" t="str">
            <v>Психолог (9-10р)</v>
          </cell>
          <cell r="E125">
            <v>0.34</v>
          </cell>
          <cell r="F125" t="str">
            <v>с</v>
          </cell>
          <cell r="G125">
            <v>3317</v>
          </cell>
        </row>
        <row r="126">
          <cell r="D126" t="str">
            <v>Экономист (9-10р)</v>
          </cell>
          <cell r="E126">
            <v>0.34</v>
          </cell>
          <cell r="F126" t="str">
            <v>с</v>
          </cell>
          <cell r="G126">
            <v>3317</v>
          </cell>
        </row>
        <row r="127">
          <cell r="D127" t="str">
            <v>Юрисконсульт (9-10р)</v>
          </cell>
          <cell r="E127">
            <v>0.34</v>
          </cell>
          <cell r="F127" t="str">
            <v>с</v>
          </cell>
          <cell r="G127">
            <v>3317</v>
          </cell>
        </row>
        <row r="128">
          <cell r="D128" t="str">
            <v>Бухгалтер (11р)</v>
          </cell>
          <cell r="E128">
            <v>0.6</v>
          </cell>
          <cell r="F128" t="str">
            <v>с</v>
          </cell>
          <cell r="G128">
            <v>3960</v>
          </cell>
        </row>
        <row r="129">
          <cell r="D129" t="str">
            <v>Бухгалтер-ревизор (11р)</v>
          </cell>
          <cell r="E129">
            <v>0.6</v>
          </cell>
          <cell r="F129" t="str">
            <v>с</v>
          </cell>
          <cell r="G129">
            <v>3960</v>
          </cell>
        </row>
        <row r="130">
          <cell r="D130" t="str">
            <v>Инженер по ГОиЧС (11-12р)</v>
          </cell>
          <cell r="E130">
            <v>0.6</v>
          </cell>
          <cell r="F130" t="str">
            <v>с</v>
          </cell>
          <cell r="G130">
            <v>3960</v>
          </cell>
        </row>
        <row r="131">
          <cell r="D131" t="str">
            <v>Инженер по охране труда и ТБ (11-12р)</v>
          </cell>
          <cell r="E131">
            <v>0.6</v>
          </cell>
          <cell r="F131" t="str">
            <v>с</v>
          </cell>
          <cell r="G131">
            <v>3960</v>
          </cell>
        </row>
        <row r="132">
          <cell r="D132" t="str">
            <v>Инженер-программист (программист) (11-13р)</v>
          </cell>
          <cell r="E132">
            <v>0.6</v>
          </cell>
          <cell r="F132" t="str">
            <v>с</v>
          </cell>
          <cell r="G132">
            <v>3960</v>
          </cell>
        </row>
        <row r="133">
          <cell r="D133" t="str">
            <v>Инженер-энергетик (энергетик) (11-13р)</v>
          </cell>
          <cell r="E133">
            <v>0.6</v>
          </cell>
          <cell r="F133" t="str">
            <v>с</v>
          </cell>
          <cell r="G133">
            <v>3960</v>
          </cell>
        </row>
        <row r="134">
          <cell r="D134" t="str">
            <v>Инженер (11-13р)</v>
          </cell>
          <cell r="E134">
            <v>0.6</v>
          </cell>
          <cell r="F134" t="str">
            <v>с</v>
          </cell>
          <cell r="G134">
            <v>3960</v>
          </cell>
        </row>
        <row r="135">
          <cell r="D135" t="str">
            <v>Психолог (11-13р)</v>
          </cell>
          <cell r="E135">
            <v>0.6</v>
          </cell>
          <cell r="F135" t="str">
            <v>с</v>
          </cell>
          <cell r="G135">
            <v>3960</v>
          </cell>
        </row>
        <row r="136">
          <cell r="D136" t="str">
            <v>Экономист (11-13р)</v>
          </cell>
          <cell r="E136">
            <v>0.6</v>
          </cell>
          <cell r="F136" t="str">
            <v>с</v>
          </cell>
          <cell r="G136">
            <v>3960</v>
          </cell>
        </row>
        <row r="137">
          <cell r="D137" t="str">
            <v>Юрисконсульт (11р)</v>
          </cell>
          <cell r="E137">
            <v>0.6</v>
          </cell>
          <cell r="F137" t="str">
            <v>с</v>
          </cell>
          <cell r="G137">
            <v>3960</v>
          </cell>
        </row>
        <row r="138">
          <cell r="D138" t="str">
            <v>Зам. гл. бухгалтера</v>
          </cell>
          <cell r="E138">
            <v>0.85</v>
          </cell>
          <cell r="F138" t="str">
            <v>с</v>
          </cell>
          <cell r="G138">
            <v>4579</v>
          </cell>
        </row>
        <row r="139">
          <cell r="D139" t="str">
            <v>Начальник военно-учетного стола</v>
          </cell>
          <cell r="E139">
            <v>0</v>
          </cell>
          <cell r="G139">
            <v>4950</v>
          </cell>
        </row>
        <row r="140">
          <cell r="D140" t="str">
            <v>Начальник отдела кадров</v>
          </cell>
          <cell r="E140">
            <v>0</v>
          </cell>
          <cell r="F140" t="str">
            <v>с</v>
          </cell>
          <cell r="G140">
            <v>4950</v>
          </cell>
        </row>
        <row r="141">
          <cell r="D141" t="str">
            <v>Начальник отдела компьютерного обеспечения</v>
          </cell>
          <cell r="E141">
            <v>0</v>
          </cell>
          <cell r="G141">
            <v>4950</v>
          </cell>
        </row>
        <row r="142">
          <cell r="D142" t="str">
            <v>Начальник отдела МТС</v>
          </cell>
          <cell r="E142">
            <v>0</v>
          </cell>
          <cell r="G142">
            <v>4950</v>
          </cell>
        </row>
        <row r="143">
          <cell r="D143" t="str">
            <v>Начальник отдела (штаба) ГОиЧС</v>
          </cell>
          <cell r="E143">
            <v>0</v>
          </cell>
          <cell r="G143">
            <v>4950</v>
          </cell>
        </row>
        <row r="144">
          <cell r="D144" t="str">
            <v>Начальник отдела охраны труда</v>
          </cell>
          <cell r="E144">
            <v>0</v>
          </cell>
          <cell r="G144">
            <v>4950</v>
          </cell>
        </row>
        <row r="145">
          <cell r="D145" t="str">
            <v>Начальник отдела по ремонту и тех. обслуживанию мед.оборудования</v>
          </cell>
          <cell r="E145">
            <v>0</v>
          </cell>
          <cell r="G145">
            <v>4950</v>
          </cell>
        </row>
        <row r="146">
          <cell r="D146" t="str">
            <v>Начальник планово-экономического отдела</v>
          </cell>
          <cell r="E146">
            <v>0</v>
          </cell>
          <cell r="F146" t="str">
            <v>с</v>
          </cell>
          <cell r="G146">
            <v>4950</v>
          </cell>
        </row>
        <row r="147">
          <cell r="D147" t="str">
            <v>Начальник юридического отдела</v>
          </cell>
          <cell r="E147">
            <v>0</v>
          </cell>
          <cell r="G147">
            <v>4950</v>
          </cell>
        </row>
        <row r="148">
          <cell r="D148" t="str">
            <v>Главные специалисты, непосредственно подчиненные руководителю</v>
          </cell>
          <cell r="E148">
            <v>0</v>
          </cell>
          <cell r="G148">
            <v>4950</v>
          </cell>
        </row>
        <row r="149">
          <cell r="D149" t="str">
            <v>Начальник гаража</v>
          </cell>
          <cell r="E149">
            <v>0</v>
          </cell>
          <cell r="G149">
            <v>4950</v>
          </cell>
        </row>
        <row r="150">
          <cell r="D150" t="str">
            <v>Водитель мототранспортных средств</v>
          </cell>
          <cell r="E150">
            <v>0</v>
          </cell>
          <cell r="G150">
            <v>2090</v>
          </cell>
        </row>
        <row r="151">
          <cell r="D151" t="str">
            <v>Гардеробщик</v>
          </cell>
          <cell r="E151">
            <v>0</v>
          </cell>
          <cell r="G151">
            <v>2090</v>
          </cell>
        </row>
        <row r="152">
          <cell r="D152" t="str">
            <v>Грузчик</v>
          </cell>
          <cell r="E152">
            <v>0</v>
          </cell>
          <cell r="G152">
            <v>2090</v>
          </cell>
        </row>
        <row r="153">
          <cell r="D153" t="str">
            <v>Кастелянша (кладовщик)</v>
          </cell>
          <cell r="E153">
            <v>0</v>
          </cell>
          <cell r="G153">
            <v>2090</v>
          </cell>
        </row>
        <row r="154">
          <cell r="D154" t="str">
            <v>Комплектовщик белья</v>
          </cell>
          <cell r="E154">
            <v>0</v>
          </cell>
          <cell r="G154">
            <v>2090</v>
          </cell>
        </row>
        <row r="155">
          <cell r="D155" t="str">
            <v>Курьер</v>
          </cell>
          <cell r="E155">
            <v>0</v>
          </cell>
          <cell r="G155">
            <v>2090</v>
          </cell>
        </row>
        <row r="156">
          <cell r="D156" t="str">
            <v>Кухонный рабочий</v>
          </cell>
          <cell r="E156">
            <v>0</v>
          </cell>
          <cell r="G156">
            <v>2090</v>
          </cell>
        </row>
        <row r="157">
          <cell r="D157" t="str">
            <v>Лифтер</v>
          </cell>
          <cell r="E157">
            <v>0</v>
          </cell>
          <cell r="G157">
            <v>2090</v>
          </cell>
        </row>
        <row r="158">
          <cell r="D158" t="str">
            <v>Машинист по стирке и ремонту спецодежды</v>
          </cell>
          <cell r="E158">
            <v>0</v>
          </cell>
          <cell r="G158">
            <v>2090</v>
          </cell>
        </row>
        <row r="159">
          <cell r="D159" t="str">
            <v>Мойщик посуды</v>
          </cell>
          <cell r="E159">
            <v>0</v>
          </cell>
          <cell r="G159">
            <v>2090</v>
          </cell>
        </row>
        <row r="160">
          <cell r="D160" t="str">
            <v>Оператор копир-множ машин</v>
          </cell>
          <cell r="E160">
            <v>0</v>
          </cell>
          <cell r="G160">
            <v>2090</v>
          </cell>
        </row>
        <row r="161">
          <cell r="D161" t="str">
            <v>Оператор по дисп. обслуживанию лифтов</v>
          </cell>
          <cell r="E161">
            <v>0</v>
          </cell>
          <cell r="G161">
            <v>2090</v>
          </cell>
        </row>
        <row r="162">
          <cell r="D162" t="str">
            <v>Подсобный рабочий</v>
          </cell>
          <cell r="E162">
            <v>0</v>
          </cell>
          <cell r="G162">
            <v>2090</v>
          </cell>
        </row>
        <row r="163">
          <cell r="D163" t="str">
            <v>Сторож (вахтер)</v>
          </cell>
          <cell r="E163">
            <v>0</v>
          </cell>
          <cell r="G163">
            <v>2090</v>
          </cell>
        </row>
        <row r="164">
          <cell r="D164" t="str">
            <v>Уборщик территории</v>
          </cell>
          <cell r="E164">
            <v>0</v>
          </cell>
          <cell r="G164">
            <v>2090</v>
          </cell>
        </row>
        <row r="165">
          <cell r="D165" t="str">
            <v>Уборщик пр-венных и служебных помещений</v>
          </cell>
          <cell r="E165">
            <v>0</v>
          </cell>
          <cell r="G165">
            <v>2090</v>
          </cell>
        </row>
        <row r="166">
          <cell r="D166" t="str">
            <v>Гладильщик</v>
          </cell>
          <cell r="E166">
            <v>0</v>
          </cell>
          <cell r="G166">
            <v>2310</v>
          </cell>
        </row>
        <row r="167">
          <cell r="D167" t="str">
            <v>Газосварщик</v>
          </cell>
          <cell r="E167">
            <v>0</v>
          </cell>
          <cell r="G167">
            <v>2310</v>
          </cell>
        </row>
        <row r="168">
          <cell r="D168" t="str">
            <v>Маляр (штукатур)</v>
          </cell>
          <cell r="E168">
            <v>0</v>
          </cell>
          <cell r="G168">
            <v>2310</v>
          </cell>
        </row>
        <row r="169">
          <cell r="D169" t="str">
            <v>Машинист (кочегар) котельной</v>
          </cell>
          <cell r="E169">
            <v>0</v>
          </cell>
          <cell r="G169">
            <v>2310</v>
          </cell>
        </row>
        <row r="170">
          <cell r="D170" t="str">
            <v>Монтажник сан-тех систем оборудования</v>
          </cell>
          <cell r="E170">
            <v>0</v>
          </cell>
          <cell r="G170">
            <v>2310</v>
          </cell>
        </row>
        <row r="171">
          <cell r="D171" t="str">
            <v>Оператор стиральных машин</v>
          </cell>
          <cell r="E171">
            <v>0</v>
          </cell>
          <cell r="G171">
            <v>2310</v>
          </cell>
        </row>
        <row r="172">
          <cell r="D172" t="str">
            <v>Оператор ЭВМ</v>
          </cell>
          <cell r="E172">
            <v>0</v>
          </cell>
          <cell r="G172">
            <v>2310</v>
          </cell>
        </row>
        <row r="173">
          <cell r="E173">
            <v>0</v>
          </cell>
          <cell r="G173">
            <v>2310</v>
          </cell>
        </row>
        <row r="174">
          <cell r="D174" t="str">
            <v>Повар</v>
          </cell>
          <cell r="E174">
            <v>0</v>
          </cell>
          <cell r="G174">
            <v>2310</v>
          </cell>
        </row>
        <row r="175">
          <cell r="D175" t="str">
            <v>Рабочий по КОиРЗ</v>
          </cell>
          <cell r="E175">
            <v>0</v>
          </cell>
          <cell r="G175">
            <v>2310</v>
          </cell>
        </row>
        <row r="176">
          <cell r="D176" t="str">
            <v>Слесарь по ремонту автомобилей</v>
          </cell>
          <cell r="E176">
            <v>0</v>
          </cell>
          <cell r="G176">
            <v>2310</v>
          </cell>
        </row>
        <row r="177">
          <cell r="D177" t="str">
            <v>Слесарь-сантехник</v>
          </cell>
          <cell r="E177">
            <v>0</v>
          </cell>
          <cell r="G177">
            <v>2310</v>
          </cell>
        </row>
        <row r="178">
          <cell r="D178" t="str">
            <v>Слесарь-электрик по ремонту эл.оборуд.</v>
          </cell>
          <cell r="E178">
            <v>0</v>
          </cell>
          <cell r="G178">
            <v>2310</v>
          </cell>
        </row>
        <row r="179">
          <cell r="D179" t="str">
            <v>Фотограф</v>
          </cell>
          <cell r="E179">
            <v>0</v>
          </cell>
          <cell r="G179">
            <v>2310</v>
          </cell>
        </row>
        <row r="180">
          <cell r="D180" t="str">
            <v>Столяр (плотник)</v>
          </cell>
          <cell r="E180">
            <v>0</v>
          </cell>
          <cell r="G180">
            <v>2310</v>
          </cell>
        </row>
        <row r="181">
          <cell r="D181" t="str">
            <v>Токарь</v>
          </cell>
          <cell r="E181">
            <v>0</v>
          </cell>
          <cell r="G181">
            <v>2310</v>
          </cell>
        </row>
        <row r="182">
          <cell r="D182" t="str">
            <v>Швея</v>
          </cell>
          <cell r="E182">
            <v>0</v>
          </cell>
          <cell r="G182">
            <v>2310</v>
          </cell>
        </row>
        <row r="183">
          <cell r="D183" t="str">
            <v>Электрогазосварщик</v>
          </cell>
          <cell r="E183">
            <v>0</v>
          </cell>
          <cell r="G183">
            <v>2310</v>
          </cell>
        </row>
        <row r="184">
          <cell r="D184" t="str">
            <v>Электромонтер по ремонту и обслуж. электрооборудования</v>
          </cell>
          <cell r="E184">
            <v>0</v>
          </cell>
          <cell r="G184">
            <v>2310</v>
          </cell>
        </row>
        <row r="185">
          <cell r="D185" t="str">
            <v>Водитель вездехода</v>
          </cell>
          <cell r="E185">
            <v>0.56999999999999995</v>
          </cell>
          <cell r="G185">
            <v>3627</v>
          </cell>
        </row>
        <row r="186">
          <cell r="E186">
            <v>0.56999999999999995</v>
          </cell>
          <cell r="G186">
            <v>3627</v>
          </cell>
        </row>
        <row r="187">
          <cell r="D187" t="str">
            <v>Водитель автомобиля</v>
          </cell>
          <cell r="E187">
            <v>0.56999999999999995</v>
          </cell>
          <cell r="G187">
            <v>3627</v>
          </cell>
        </row>
        <row r="188">
          <cell r="E188">
            <v>0.68</v>
          </cell>
          <cell r="G188">
            <v>3881</v>
          </cell>
        </row>
        <row r="189">
          <cell r="D189" t="str">
            <v>Электромеханик по ремонту и обслуж. мед и оптич. приборов</v>
          </cell>
          <cell r="E189">
            <v>0.68</v>
          </cell>
          <cell r="G189">
            <v>3881</v>
          </cell>
        </row>
        <row r="190">
          <cell r="D190" t="str">
            <v>Электромеханик по ремонту и обслуж. мед оборудования</v>
          </cell>
          <cell r="E190">
            <v>0.68</v>
          </cell>
          <cell r="G190">
            <v>3881</v>
          </cell>
        </row>
        <row r="191">
          <cell r="D191" t="str">
            <v>Электромеханик по ремонту и обслуж. мед рентген. оборуд.</v>
          </cell>
          <cell r="E191">
            <v>0.68</v>
          </cell>
          <cell r="G191">
            <v>3881</v>
          </cell>
        </row>
        <row r="192">
          <cell r="D192" t="str">
            <v>Электромеханик по ремонту и обслуж. электронной мед. аппаратуры</v>
          </cell>
          <cell r="E192">
            <v>0.68</v>
          </cell>
          <cell r="G192">
            <v>3881</v>
          </cell>
        </row>
        <row r="193">
          <cell r="D193" t="str">
            <v>Электромеханик по ремонту и обслуж. наркозно-дыхат. аппаратуры</v>
          </cell>
          <cell r="E193">
            <v>0.68</v>
          </cell>
          <cell r="G193">
            <v>3881</v>
          </cell>
        </row>
        <row r="194">
          <cell r="D194" t="str">
            <v>Особо важная профессия по Приказу руководителя</v>
          </cell>
          <cell r="E194">
            <v>0.68</v>
          </cell>
          <cell r="G194">
            <v>3881</v>
          </cell>
        </row>
        <row r="195">
          <cell r="D195" t="str">
            <v>Главный врач филиала</v>
          </cell>
          <cell r="E195">
            <v>0</v>
          </cell>
          <cell r="F195" t="str">
            <v>с</v>
          </cell>
          <cell r="G195">
            <v>6600</v>
          </cell>
        </row>
        <row r="196">
          <cell r="D196" t="str">
            <v>Зам. главного врача филиала</v>
          </cell>
          <cell r="E196">
            <v>0</v>
          </cell>
          <cell r="F196" t="str">
            <v>с</v>
          </cell>
          <cell r="G196">
            <v>5940</v>
          </cell>
        </row>
        <row r="197">
          <cell r="D197" t="str">
            <v>Главный бухгалтер филиала</v>
          </cell>
          <cell r="E197">
            <v>0</v>
          </cell>
          <cell r="F197" t="str">
            <v>с</v>
          </cell>
          <cell r="G197">
            <v>5940</v>
          </cell>
        </row>
        <row r="198">
          <cell r="D198" t="str">
            <v>Главный врач участковой больницы</v>
          </cell>
          <cell r="E198">
            <v>0</v>
          </cell>
          <cell r="F198" t="str">
            <v>с</v>
          </cell>
          <cell r="G198">
            <v>5940</v>
          </cell>
        </row>
        <row r="199">
          <cell r="D199" t="str">
            <v>Главный врач амбулатории</v>
          </cell>
          <cell r="E199">
            <v>0</v>
          </cell>
          <cell r="F199" t="str">
            <v>с</v>
          </cell>
          <cell r="G199">
            <v>5280</v>
          </cell>
        </row>
        <row r="200">
          <cell r="D200" t="str">
            <v>Главный врач ЧОБ</v>
          </cell>
          <cell r="E200">
            <v>0</v>
          </cell>
          <cell r="F200" t="str">
            <v>с</v>
          </cell>
          <cell r="G200">
            <v>8800</v>
          </cell>
        </row>
        <row r="201">
          <cell r="D201" t="str">
            <v>Заместитель главного врача ЧОБ</v>
          </cell>
          <cell r="E201">
            <v>0</v>
          </cell>
          <cell r="F201" t="str">
            <v>с</v>
          </cell>
          <cell r="G201">
            <v>7920</v>
          </cell>
        </row>
        <row r="202">
          <cell r="D202" t="str">
            <v>Главный бухгалтер ЧОБ</v>
          </cell>
          <cell r="E202">
            <v>0</v>
          </cell>
          <cell r="F202" t="str">
            <v>с</v>
          </cell>
          <cell r="G202">
            <v>7920</v>
          </cell>
        </row>
        <row r="203">
          <cell r="D203" t="str">
            <v>Начальник Бюро судмедэкспертизы</v>
          </cell>
          <cell r="E203">
            <v>0</v>
          </cell>
          <cell r="F203" t="str">
            <v>с</v>
          </cell>
          <cell r="G203">
            <v>8800</v>
          </cell>
        </row>
        <row r="204">
          <cell r="D204" t="str">
            <v>Главный бухгалтер СМЭ</v>
          </cell>
          <cell r="E204">
            <v>0</v>
          </cell>
          <cell r="F204" t="str">
            <v>с</v>
          </cell>
          <cell r="G204">
            <v>7920</v>
          </cell>
        </row>
        <row r="205">
          <cell r="D205" t="str">
            <v>Главная медсестра</v>
          </cell>
          <cell r="E205">
            <v>0</v>
          </cell>
          <cell r="F205" t="str">
            <v>с</v>
          </cell>
          <cell r="G205">
            <v>3630</v>
          </cell>
        </row>
      </sheetData>
      <sheetData sheetId="4"/>
      <sheetData sheetId="5">
        <row r="4">
          <cell r="A4" t="str">
            <v>Медицинский персонал 1-го уровня</v>
          </cell>
          <cell r="B4" t="str">
            <v>МП1</v>
          </cell>
          <cell r="C4">
            <v>2090</v>
          </cell>
          <cell r="D4">
            <v>3</v>
          </cell>
          <cell r="E4">
            <v>6</v>
          </cell>
          <cell r="G4">
            <v>1</v>
          </cell>
          <cell r="I4">
            <v>20651</v>
          </cell>
          <cell r="J4" t="str">
            <v>Больница УгКопи (Скорая помощь)</v>
          </cell>
          <cell r="K4" t="str">
            <v>20651 | Больница УгКопи (Скорая помощь)</v>
          </cell>
          <cell r="L4" t="str">
            <v>Анадырский</v>
          </cell>
          <cell r="M4" t="str">
            <v>УгКопи</v>
          </cell>
          <cell r="O4">
            <v>1</v>
          </cell>
          <cell r="U4" t="str">
            <v>АУП стационара</v>
          </cell>
          <cell r="X4" t="str">
            <v>Стационар</v>
          </cell>
          <cell r="Y4">
            <v>4</v>
          </cell>
          <cell r="Z4">
            <v>27</v>
          </cell>
        </row>
        <row r="5">
          <cell r="A5" t="str">
            <v>Средний медицинский персонал</v>
          </cell>
          <cell r="B5" t="str">
            <v>СМП</v>
          </cell>
          <cell r="C5">
            <v>2475</v>
          </cell>
          <cell r="D5">
            <v>7</v>
          </cell>
          <cell r="E5">
            <v>44</v>
          </cell>
          <cell r="F5" t="str">
            <v>м</v>
          </cell>
          <cell r="I5">
            <v>20650</v>
          </cell>
          <cell r="J5" t="str">
            <v>Больница УгКопи (Стационар)</v>
          </cell>
          <cell r="K5" t="str">
            <v>20650 | Больница УгКопи (Стационар)</v>
          </cell>
          <cell r="L5" t="str">
            <v>Анадырский</v>
          </cell>
          <cell r="M5" t="str">
            <v>УгКопи</v>
          </cell>
          <cell r="U5" t="str">
            <v>Акушерское</v>
          </cell>
          <cell r="X5" t="str">
            <v>Поликлиника</v>
          </cell>
          <cell r="Y5">
            <v>28</v>
          </cell>
          <cell r="Z5">
            <v>74</v>
          </cell>
        </row>
        <row r="6">
          <cell r="A6" t="str">
            <v>Врачи и провизоры</v>
          </cell>
          <cell r="B6" t="str">
            <v>ВрПр</v>
          </cell>
          <cell r="C6">
            <v>3520</v>
          </cell>
          <cell r="D6">
            <v>45</v>
          </cell>
          <cell r="E6">
            <v>55</v>
          </cell>
          <cell r="F6" t="str">
            <v>м</v>
          </cell>
          <cell r="I6">
            <v>40576</v>
          </cell>
          <cell r="J6" t="str">
            <v>Билибинская ЦРБ (Скорая помощь)</v>
          </cell>
          <cell r="K6" t="str">
            <v>40576 | Билибинская ЦРБ (Скорая помощь)</v>
          </cell>
          <cell r="L6" t="str">
            <v>Билибинский</v>
          </cell>
          <cell r="M6" t="str">
            <v>Билибино</v>
          </cell>
          <cell r="O6">
            <v>1</v>
          </cell>
          <cell r="U6" t="str">
            <v>Гинекологическое</v>
          </cell>
          <cell r="X6" t="str">
            <v>Общебольничный</v>
          </cell>
          <cell r="Y6">
            <v>75</v>
          </cell>
          <cell r="Z6">
            <v>89</v>
          </cell>
        </row>
        <row r="7">
          <cell r="A7" t="str">
            <v>Руководители-врачи  (структ. подразд. учреждений, с высшим мед. образованием)</v>
          </cell>
          <cell r="B7" t="str">
            <v>РукВр</v>
          </cell>
          <cell r="C7">
            <v>4620</v>
          </cell>
          <cell r="D7">
            <v>56</v>
          </cell>
          <cell r="E7">
            <v>59</v>
          </cell>
          <cell r="F7" t="str">
            <v>м</v>
          </cell>
          <cell r="I7">
            <v>40575</v>
          </cell>
          <cell r="J7" t="str">
            <v>Билибинская ЦРБ (Стационар)</v>
          </cell>
          <cell r="K7" t="str">
            <v>40575 | Билибинская ЦРБ (Стационар)</v>
          </cell>
          <cell r="L7" t="str">
            <v>Билибинский</v>
          </cell>
          <cell r="M7" t="str">
            <v>Билибино</v>
          </cell>
          <cell r="U7" t="str">
            <v>Детское</v>
          </cell>
          <cell r="X7" t="str">
            <v>АУП</v>
          </cell>
          <cell r="Y7">
            <v>90</v>
          </cell>
          <cell r="Z7">
            <v>97</v>
          </cell>
        </row>
        <row r="8">
          <cell r="A8" t="str">
            <v>Педагогические работники</v>
          </cell>
          <cell r="B8" t="str">
            <v>Пед</v>
          </cell>
          <cell r="C8">
            <v>2720</v>
          </cell>
          <cell r="D8">
            <v>60</v>
          </cell>
          <cell r="E8">
            <v>61</v>
          </cell>
          <cell r="F8" t="str">
            <v>м</v>
          </cell>
          <cell r="G8">
            <v>1</v>
          </cell>
          <cell r="I8">
            <v>50551</v>
          </cell>
          <cell r="J8" t="str">
            <v>Иультинская ЦРБ (Скорая помощь)</v>
          </cell>
          <cell r="K8" t="str">
            <v>50551 | Иультинская ЦРБ (Скорая помощь)</v>
          </cell>
          <cell r="L8" t="str">
            <v>Иультинский</v>
          </cell>
          <cell r="M8" t="str">
            <v>Эгвекинот</v>
          </cell>
          <cell r="O8">
            <v>1</v>
          </cell>
          <cell r="U8" t="str">
            <v>Дерматовенерологическое</v>
          </cell>
          <cell r="X8" t="str">
            <v>Вспомогательные ЛД подразделения</v>
          </cell>
          <cell r="Y8">
            <v>99</v>
          </cell>
          <cell r="Z8">
            <v>112</v>
          </cell>
        </row>
        <row r="9">
          <cell r="A9" t="str">
            <v>Служащие 1-го уровня</v>
          </cell>
          <cell r="B9" t="str">
            <v>Служ1</v>
          </cell>
          <cell r="C9">
            <v>2090</v>
          </cell>
          <cell r="D9">
            <v>62</v>
          </cell>
          <cell r="E9">
            <v>70</v>
          </cell>
          <cell r="G9">
            <v>1</v>
          </cell>
          <cell r="I9">
            <v>50550</v>
          </cell>
          <cell r="J9" t="str">
            <v>Иультинская ЦРБ (Стационар)</v>
          </cell>
          <cell r="K9" t="str">
            <v>50550 | Иультинская ЦРБ (Стационар)</v>
          </cell>
          <cell r="L9" t="str">
            <v>Иультинский</v>
          </cell>
          <cell r="M9" t="str">
            <v>Эгвекинот</v>
          </cell>
          <cell r="U9" t="str">
            <v>Инфекционное</v>
          </cell>
          <cell r="X9" t="str">
            <v>Детская поликлиника</v>
          </cell>
          <cell r="Y9">
            <v>113</v>
          </cell>
          <cell r="Z9">
            <v>131</v>
          </cell>
        </row>
        <row r="10">
          <cell r="A10" t="str">
            <v>Служащие 2-го уровня</v>
          </cell>
          <cell r="B10" t="str">
            <v>Служ2</v>
          </cell>
          <cell r="C10">
            <v>2310</v>
          </cell>
          <cell r="D10">
            <v>71</v>
          </cell>
          <cell r="E10">
            <v>93</v>
          </cell>
          <cell r="G10">
            <v>1</v>
          </cell>
          <cell r="I10">
            <v>60351</v>
          </cell>
          <cell r="J10" t="str">
            <v>Провиденская ЦРБ (Скорая помощь)</v>
          </cell>
          <cell r="K10" t="str">
            <v>60351 | Провиденская ЦРБ (Скорая помощь)</v>
          </cell>
          <cell r="L10" t="str">
            <v>Провиденский</v>
          </cell>
          <cell r="M10" t="str">
            <v>Провидения</v>
          </cell>
          <cell r="O10">
            <v>1</v>
          </cell>
          <cell r="U10" t="str">
            <v>Операционный блок</v>
          </cell>
          <cell r="X10" t="str">
            <v>Женская консультация</v>
          </cell>
        </row>
        <row r="11">
          <cell r="A11" t="str">
            <v>Служащие 3-го уровня</v>
          </cell>
          <cell r="B11" t="str">
            <v>Служ3</v>
          </cell>
          <cell r="C11">
            <v>2475</v>
          </cell>
          <cell r="D11">
            <v>94</v>
          </cell>
          <cell r="E11">
            <v>138</v>
          </cell>
          <cell r="G11">
            <v>1</v>
          </cell>
          <cell r="I11">
            <v>60350</v>
          </cell>
          <cell r="J11" t="str">
            <v>Провиденская ЦРБ (Стационар)</v>
          </cell>
          <cell r="K11" t="str">
            <v>60350 | Провиденская ЦРБ (Стационар)</v>
          </cell>
          <cell r="L11" t="str">
            <v>Провиденский</v>
          </cell>
          <cell r="M11" t="str">
            <v>Провидения</v>
          </cell>
          <cell r="U11" t="str">
            <v>Паталогоанатомическое</v>
          </cell>
          <cell r="X11" t="str">
            <v>Стоматологическое отделение</v>
          </cell>
        </row>
        <row r="12">
          <cell r="A12" t="str">
            <v>Служащие 4-го уровня</v>
          </cell>
          <cell r="B12" t="str">
            <v>Служ4</v>
          </cell>
          <cell r="C12">
            <v>4950</v>
          </cell>
          <cell r="D12">
            <v>139</v>
          </cell>
          <cell r="E12">
            <v>149</v>
          </cell>
          <cell r="G12">
            <v>1</v>
          </cell>
          <cell r="I12">
            <v>70601</v>
          </cell>
          <cell r="J12" t="str">
            <v>Чаунская ЦРБ (Скорая помощь)</v>
          </cell>
          <cell r="K12" t="str">
            <v>70601 | Чаунская ЦРБ (Скорая помощь)</v>
          </cell>
          <cell r="L12" t="str">
            <v>Чаунский</v>
          </cell>
          <cell r="M12" t="str">
            <v>Певек</v>
          </cell>
          <cell r="O12">
            <v>1</v>
          </cell>
          <cell r="U12" t="str">
            <v>Приемное отделение</v>
          </cell>
          <cell r="X12" t="str">
            <v>Организационно-методический кабинет</v>
          </cell>
        </row>
        <row r="13">
          <cell r="A13" t="str">
            <v>Рабочие 1-го уровня (1-3 разряд ЕТС)</v>
          </cell>
          <cell r="B13" t="str">
            <v>Рабочий1</v>
          </cell>
          <cell r="C13">
            <v>2090</v>
          </cell>
          <cell r="D13">
            <v>150</v>
          </cell>
          <cell r="E13">
            <v>165</v>
          </cell>
          <cell r="G13">
            <v>1</v>
          </cell>
          <cell r="I13">
            <v>70600</v>
          </cell>
          <cell r="J13" t="str">
            <v>Чаунская ЦРБ (Стационар)</v>
          </cell>
          <cell r="K13" t="str">
            <v>70600 | Чаунская ЦРБ (Стационар)</v>
          </cell>
          <cell r="L13" t="str">
            <v>Чаунский</v>
          </cell>
          <cell r="M13" t="str">
            <v>Певек</v>
          </cell>
          <cell r="U13" t="str">
            <v>Психиатрическое</v>
          </cell>
          <cell r="X13" t="str">
            <v>Отделение Скорой помощи</v>
          </cell>
        </row>
        <row r="14">
          <cell r="A14" t="str">
            <v>Рабочие 2-го уровня (4 разряд ЕТС и выше)</v>
          </cell>
          <cell r="B14" t="str">
            <v>Рабочий2</v>
          </cell>
          <cell r="C14">
            <v>2310</v>
          </cell>
          <cell r="D14">
            <v>166</v>
          </cell>
          <cell r="E14">
            <v>194</v>
          </cell>
          <cell r="G14">
            <v>1</v>
          </cell>
          <cell r="I14">
            <v>80526</v>
          </cell>
          <cell r="J14" t="str">
            <v>Чукотская ЦРБ (Скорая помощь)</v>
          </cell>
          <cell r="K14" t="str">
            <v>80526 | Чукотская ЦРБ (Скорая помощь)</v>
          </cell>
          <cell r="L14" t="str">
            <v>Чукотский</v>
          </cell>
          <cell r="M14" t="str">
            <v>Лаврентия</v>
          </cell>
          <cell r="N14">
            <v>1</v>
          </cell>
          <cell r="O14">
            <v>1</v>
          </cell>
          <cell r="U14" t="str">
            <v>Наркологическое</v>
          </cell>
          <cell r="X14" t="str">
            <v>Пищеблок</v>
          </cell>
        </row>
        <row r="15">
          <cell r="A15" t="str">
            <v>Главный врач филиала(начальник, заведующий)</v>
          </cell>
          <cell r="B15" t="str">
            <v>ГлВрФил</v>
          </cell>
          <cell r="C15">
            <v>6600</v>
          </cell>
          <cell r="D15">
            <v>195</v>
          </cell>
          <cell r="E15">
            <v>195</v>
          </cell>
          <cell r="F15" t="str">
            <v>м</v>
          </cell>
          <cell r="I15">
            <v>80525</v>
          </cell>
          <cell r="J15" t="str">
            <v>Чукотская ЦРБ (Стационар)</v>
          </cell>
          <cell r="K15" t="str">
            <v>80525 | Чукотская ЦРБ (Стационар)</v>
          </cell>
          <cell r="L15" t="str">
            <v>Чукотский</v>
          </cell>
          <cell r="M15" t="str">
            <v>Лаврентия</v>
          </cell>
          <cell r="N15">
            <v>1</v>
          </cell>
          <cell r="U15" t="str">
            <v>Реанимация, интенсивная терапия</v>
          </cell>
          <cell r="X15" t="str">
            <v>Амбулатория</v>
          </cell>
        </row>
        <row r="16">
          <cell r="A16" t="str">
            <v>Зам. гл. врача филиала</v>
          </cell>
          <cell r="B16" t="str">
            <v>ЗамГлВрФил</v>
          </cell>
          <cell r="C16">
            <v>5940</v>
          </cell>
          <cell r="D16">
            <v>196</v>
          </cell>
          <cell r="E16">
            <v>196</v>
          </cell>
          <cell r="F16" t="str">
            <v>м</v>
          </cell>
          <cell r="I16">
            <v>14880</v>
          </cell>
          <cell r="J16" t="str">
            <v>ГУЗ ЧОБ (Скорая помощь)</v>
          </cell>
          <cell r="K16" t="str">
            <v>14880 | ГУЗ ЧОБ (Скорая помощь)</v>
          </cell>
          <cell r="L16" t="str">
            <v>Анадырь</v>
          </cell>
          <cell r="M16" t="str">
            <v>Анадырь</v>
          </cell>
          <cell r="O16">
            <v>1</v>
          </cell>
          <cell r="U16" t="str">
            <v>Реабилитации</v>
          </cell>
          <cell r="X16" t="str">
            <v>ФАП</v>
          </cell>
        </row>
        <row r="17">
          <cell r="A17" t="str">
            <v>Главный бухгалтер филиала</v>
          </cell>
          <cell r="B17" t="str">
            <v>ГлБухФил</v>
          </cell>
          <cell r="C17">
            <v>5940</v>
          </cell>
          <cell r="D17">
            <v>197</v>
          </cell>
          <cell r="E17">
            <v>197</v>
          </cell>
          <cell r="G17">
            <v>1</v>
          </cell>
          <cell r="I17">
            <v>14875</v>
          </cell>
          <cell r="J17" t="str">
            <v>ГУЗ ЧОБ (Стационар)</v>
          </cell>
          <cell r="K17" t="str">
            <v>14875 | ГУЗ ЧОБ (Стационар)</v>
          </cell>
          <cell r="L17" t="str">
            <v>Анадырь</v>
          </cell>
          <cell r="M17" t="str">
            <v>Анадырь</v>
          </cell>
          <cell r="U17" t="str">
            <v>Стерилизационная</v>
          </cell>
        </row>
        <row r="18">
          <cell r="A18" t="str">
            <v>Главный врач участковой больницы</v>
          </cell>
          <cell r="B18" t="str">
            <v>ГлВрУч</v>
          </cell>
          <cell r="C18">
            <v>5940</v>
          </cell>
          <cell r="D18">
            <v>198</v>
          </cell>
          <cell r="E18">
            <v>198</v>
          </cell>
          <cell r="F18" t="str">
            <v>м</v>
          </cell>
          <cell r="I18">
            <v>70550</v>
          </cell>
          <cell r="J18" t="str">
            <v>Больница Айон (Стационар)</v>
          </cell>
          <cell r="K18" t="str">
            <v>70550 | Больница Айон (Стационар)</v>
          </cell>
          <cell r="L18" t="str">
            <v>Чаунский</v>
          </cell>
          <cell r="M18" t="str">
            <v>Айон</v>
          </cell>
          <cell r="N18">
            <v>1</v>
          </cell>
          <cell r="U18" t="str">
            <v>Стационар</v>
          </cell>
        </row>
        <row r="19">
          <cell r="A19" t="str">
            <v>Главный врач амбулатории</v>
          </cell>
          <cell r="B19" t="str">
            <v>ГлВрАм</v>
          </cell>
          <cell r="C19">
            <v>5280</v>
          </cell>
          <cell r="D19">
            <v>199</v>
          </cell>
          <cell r="E19">
            <v>199</v>
          </cell>
          <cell r="F19" t="str">
            <v>м</v>
          </cell>
          <cell r="I19">
            <v>50500</v>
          </cell>
          <cell r="J19" t="str">
            <v>Больница Амгуэма (Стационар)</v>
          </cell>
          <cell r="K19" t="str">
            <v>50500 | Больница Амгуэма (Стационар)</v>
          </cell>
          <cell r="L19" t="str">
            <v>Иультинский</v>
          </cell>
          <cell r="M19" t="str">
            <v>Амгуэма</v>
          </cell>
          <cell r="N19">
            <v>1</v>
          </cell>
          <cell r="U19" t="str">
            <v>Терапевтическое</v>
          </cell>
        </row>
        <row r="20">
          <cell r="A20" t="str">
            <v>Главный врач ЧОБ</v>
          </cell>
          <cell r="B20" t="str">
            <v>ГлВрЧОБ</v>
          </cell>
          <cell r="C20">
            <v>8800</v>
          </cell>
          <cell r="D20">
            <v>200</v>
          </cell>
          <cell r="E20">
            <v>200</v>
          </cell>
          <cell r="F20" t="str">
            <v>м</v>
          </cell>
          <cell r="I20">
            <v>40600</v>
          </cell>
          <cell r="J20" t="str">
            <v>Больница Анюйск (Стационар)</v>
          </cell>
          <cell r="K20" t="str">
            <v>40600 | Больница Анюйск (Стационар)</v>
          </cell>
          <cell r="L20" t="str">
            <v>Билибинский</v>
          </cell>
          <cell r="M20" t="str">
            <v>Анюйск</v>
          </cell>
          <cell r="N20">
            <v>1</v>
          </cell>
          <cell r="U20" t="str">
            <v>Травматологическое</v>
          </cell>
        </row>
        <row r="21">
          <cell r="A21" t="str">
            <v>Заместитель главного врача ЧОБ</v>
          </cell>
          <cell r="B21" t="str">
            <v>ЗамГлВрЧОБ</v>
          </cell>
          <cell r="C21">
            <v>7920</v>
          </cell>
          <cell r="D21">
            <v>201</v>
          </cell>
          <cell r="E21">
            <v>201</v>
          </cell>
          <cell r="F21" t="str">
            <v>м</v>
          </cell>
          <cell r="I21">
            <v>30501</v>
          </cell>
          <cell r="J21" t="str">
            <v>Больница Беринговский (Скорая помощь)</v>
          </cell>
          <cell r="K21" t="str">
            <v>30501 | Больница Беринговский (Скорая помощь)</v>
          </cell>
          <cell r="L21" t="str">
            <v>Анадырский</v>
          </cell>
          <cell r="M21" t="str">
            <v>Беринговский</v>
          </cell>
          <cell r="O21">
            <v>1</v>
          </cell>
          <cell r="U21" t="str">
            <v>Туберкулезное</v>
          </cell>
        </row>
        <row r="22">
          <cell r="A22" t="str">
            <v>Главный бухгалтер ЧОБ</v>
          </cell>
          <cell r="B22" t="str">
            <v>ГлБухЧОБ</v>
          </cell>
          <cell r="C22">
            <v>7920</v>
          </cell>
          <cell r="D22">
            <v>202</v>
          </cell>
          <cell r="E22">
            <v>202</v>
          </cell>
          <cell r="G22">
            <v>1</v>
          </cell>
          <cell r="I22">
            <v>30500</v>
          </cell>
          <cell r="J22" t="str">
            <v>Больница Беринговский (Стационар)</v>
          </cell>
          <cell r="K22" t="str">
            <v>30500 | Больница Беринговский (Стационар)</v>
          </cell>
          <cell r="L22" t="str">
            <v>Анадырский</v>
          </cell>
          <cell r="M22" t="str">
            <v>Беринговский</v>
          </cell>
          <cell r="U22" t="str">
            <v>Хирургическое</v>
          </cell>
        </row>
        <row r="23">
          <cell r="A23" t="str">
            <v>Начальник Бюро судмедэкспертизы</v>
          </cell>
          <cell r="B23" t="str">
            <v>Начальник СМЭ</v>
          </cell>
          <cell r="C23">
            <v>8800</v>
          </cell>
          <cell r="D23">
            <v>203</v>
          </cell>
          <cell r="E23">
            <v>203</v>
          </cell>
          <cell r="F23" t="str">
            <v>м</v>
          </cell>
          <cell r="I23">
            <v>20550</v>
          </cell>
          <cell r="J23" t="str">
            <v>Больница Ваеги (Стационар)</v>
          </cell>
          <cell r="K23" t="str">
            <v>20550 | Больница Ваеги (Стационар)</v>
          </cell>
          <cell r="L23" t="str">
            <v>Анадырский</v>
          </cell>
          <cell r="M23" t="str">
            <v>Ваеги</v>
          </cell>
          <cell r="N23">
            <v>1</v>
          </cell>
          <cell r="U23" t="str">
            <v>Скорая помощь</v>
          </cell>
        </row>
        <row r="24">
          <cell r="A24" t="str">
            <v>Главный бухгалтер СМЭ</v>
          </cell>
          <cell r="B24" t="str">
            <v>ГлБухСМЭ</v>
          </cell>
          <cell r="C24">
            <v>7920</v>
          </cell>
          <cell r="D24">
            <v>204</v>
          </cell>
          <cell r="E24">
            <v>204</v>
          </cell>
          <cell r="G24">
            <v>1</v>
          </cell>
          <cell r="I24">
            <v>20575</v>
          </cell>
          <cell r="J24" t="str">
            <v>Больница Канчалан (Стационар)</v>
          </cell>
          <cell r="K24" t="str">
            <v>20575 | Больница Канчалан (Стационар)</v>
          </cell>
          <cell r="L24" t="str">
            <v>Анадырский</v>
          </cell>
          <cell r="M24" t="str">
            <v>Канчалан</v>
          </cell>
          <cell r="N24">
            <v>1</v>
          </cell>
          <cell r="U24" t="str">
            <v>Палаты для неврологических больных</v>
          </cell>
        </row>
        <row r="25">
          <cell r="A25" t="str">
            <v>Главная медсестра</v>
          </cell>
          <cell r="B25" t="str">
            <v>ГлМС</v>
          </cell>
          <cell r="C25">
            <v>3630</v>
          </cell>
          <cell r="D25">
            <v>205</v>
          </cell>
          <cell r="E25">
            <v>205</v>
          </cell>
          <cell r="F25" t="str">
            <v>м</v>
          </cell>
          <cell r="I25">
            <v>80500</v>
          </cell>
          <cell r="J25" t="str">
            <v>Больница Лорино (Стационар)</v>
          </cell>
          <cell r="K25" t="str">
            <v>80500 | Больница Лорино (Стационар)</v>
          </cell>
          <cell r="L25" t="str">
            <v>Чукотский</v>
          </cell>
          <cell r="M25" t="str">
            <v>Лорино</v>
          </cell>
          <cell r="N25">
            <v>1</v>
          </cell>
          <cell r="U25" t="str">
            <v>клинико-диагностическая лаборатория</v>
          </cell>
        </row>
        <row r="26">
          <cell r="I26">
            <v>20601</v>
          </cell>
          <cell r="J26" t="str">
            <v>Больница Марково (Скорая помощь)</v>
          </cell>
          <cell r="K26" t="str">
            <v>20601 | Больница Марково (Скорая помощь)</v>
          </cell>
          <cell r="L26" t="str">
            <v>Анадырский</v>
          </cell>
          <cell r="M26" t="str">
            <v>Марково</v>
          </cell>
          <cell r="N26">
            <v>1</v>
          </cell>
          <cell r="O26">
            <v>1</v>
          </cell>
          <cell r="U26" t="str">
            <v>Пищеблок</v>
          </cell>
        </row>
        <row r="27">
          <cell r="I27">
            <v>20600</v>
          </cell>
          <cell r="J27" t="str">
            <v>Больница Марково (Стационар)</v>
          </cell>
          <cell r="K27" t="str">
            <v>20600 | Больница Марково (Стационар)</v>
          </cell>
          <cell r="L27" t="str">
            <v>Анадырский</v>
          </cell>
          <cell r="M27" t="str">
            <v>Марково</v>
          </cell>
          <cell r="N27">
            <v>1</v>
          </cell>
          <cell r="U27" t="str">
            <v>Экстренной и планово консульт. помощи</v>
          </cell>
        </row>
        <row r="28">
          <cell r="I28">
            <v>30550</v>
          </cell>
          <cell r="J28" t="str">
            <v>Больница Мейныпильгыно (Стационар)</v>
          </cell>
          <cell r="K28" t="str">
            <v>30550 | Больница Мейныпильгыно (Стационар)</v>
          </cell>
          <cell r="L28" t="str">
            <v>Анадырский</v>
          </cell>
          <cell r="M28" t="str">
            <v>Мейныпильгыно</v>
          </cell>
          <cell r="N28">
            <v>1</v>
          </cell>
          <cell r="U28" t="str">
            <v>Общеполиклинический персонал</v>
          </cell>
        </row>
        <row r="29">
          <cell r="I29">
            <v>90301</v>
          </cell>
          <cell r="J29" t="str">
            <v>Больница Рыркайпий (Скорая помощь)</v>
          </cell>
          <cell r="K29" t="str">
            <v>90301 | Больница Рыркайпий (Скорая помощь)</v>
          </cell>
          <cell r="L29" t="str">
            <v>Иультинский</v>
          </cell>
          <cell r="M29" t="str">
            <v>Рыркайпий</v>
          </cell>
          <cell r="N29">
            <v>1</v>
          </cell>
          <cell r="O29">
            <v>1</v>
          </cell>
          <cell r="U29" t="str">
            <v>акушерско-гинекологический кабинет</v>
          </cell>
        </row>
        <row r="30">
          <cell r="I30">
            <v>90300</v>
          </cell>
          <cell r="J30" t="str">
            <v>Больница Рыркайпий (Стационар)</v>
          </cell>
          <cell r="K30" t="str">
            <v>90300 | Больница Рыркайпий (Стационар)</v>
          </cell>
          <cell r="L30" t="str">
            <v>Иультинский</v>
          </cell>
          <cell r="M30" t="str">
            <v>Рыркайпий</v>
          </cell>
          <cell r="N30">
            <v>1</v>
          </cell>
          <cell r="U30" t="str">
            <v>аллерго-иммунологический кабинет</v>
          </cell>
        </row>
        <row r="31">
          <cell r="I31">
            <v>80600</v>
          </cell>
          <cell r="J31" t="str">
            <v>Больница Нешкан (Стационар)</v>
          </cell>
          <cell r="K31" t="str">
            <v>80600 | Больница Нешкан (Стационар)</v>
          </cell>
          <cell r="L31" t="str">
            <v>Чукотский</v>
          </cell>
          <cell r="M31" t="str">
            <v>Нешкан</v>
          </cell>
          <cell r="N31">
            <v>1</v>
          </cell>
          <cell r="U31" t="str">
            <v>гастроэнтерологический кабинет</v>
          </cell>
        </row>
        <row r="32">
          <cell r="I32">
            <v>40550</v>
          </cell>
          <cell r="J32" t="str">
            <v>Больница Омолон (Стационар)</v>
          </cell>
          <cell r="K32" t="str">
            <v>40550 | Больница Омолон (Стационар)</v>
          </cell>
          <cell r="L32" t="str">
            <v>Билибинский</v>
          </cell>
          <cell r="M32" t="str">
            <v>Омолон</v>
          </cell>
          <cell r="N32">
            <v>1</v>
          </cell>
          <cell r="U32" t="str">
            <v>дерматовенерологический кабинет</v>
          </cell>
        </row>
        <row r="33">
          <cell r="I33">
            <v>70575</v>
          </cell>
          <cell r="J33" t="str">
            <v>Больница Рыткучи (Стационар)</v>
          </cell>
          <cell r="K33" t="str">
            <v>70575 | Больница Рыткучи (Стационар)</v>
          </cell>
          <cell r="L33" t="str">
            <v>Чаунский</v>
          </cell>
          <cell r="M33" t="str">
            <v>Рыткучи</v>
          </cell>
          <cell r="N33">
            <v>1</v>
          </cell>
          <cell r="U33" t="str">
            <v>Детская поликлиника</v>
          </cell>
        </row>
        <row r="34">
          <cell r="I34">
            <v>60300</v>
          </cell>
          <cell r="J34" t="str">
            <v>Больница Сиреники (Стационар)</v>
          </cell>
          <cell r="K34" t="str">
            <v>60300 | Больница Сиреники (Стационар)</v>
          </cell>
          <cell r="L34" t="str">
            <v>Провиденский</v>
          </cell>
          <cell r="M34" t="str">
            <v>Сиреники</v>
          </cell>
          <cell r="N34">
            <v>1</v>
          </cell>
          <cell r="U34" t="str">
            <v>зубопротезный кабинет</v>
          </cell>
        </row>
        <row r="35">
          <cell r="I35">
            <v>20625</v>
          </cell>
          <cell r="J35" t="str">
            <v>Больница Усть-Белая (Стационар)</v>
          </cell>
          <cell r="K35" t="str">
            <v>20625 | Больница Усть-Белая (Стационар)</v>
          </cell>
          <cell r="L35" t="str">
            <v>Анадырский</v>
          </cell>
          <cell r="M35" t="str">
            <v>Усть-Белая</v>
          </cell>
          <cell r="N35">
            <v>1</v>
          </cell>
          <cell r="U35" t="str">
            <v>инфекционный кабинет</v>
          </cell>
        </row>
        <row r="36">
          <cell r="I36">
            <v>80550</v>
          </cell>
          <cell r="J36" t="str">
            <v>Больница Уэлен (Стационар)</v>
          </cell>
          <cell r="K36" t="str">
            <v>80550 | Больница Уэлен (Стационар)</v>
          </cell>
          <cell r="L36" t="str">
            <v>Чукотский</v>
          </cell>
          <cell r="M36" t="str">
            <v>Уэлен</v>
          </cell>
          <cell r="N36">
            <v>1</v>
          </cell>
          <cell r="U36" t="str">
            <v>кабинет ультразвуковой диагностики</v>
          </cell>
        </row>
        <row r="37">
          <cell r="I37">
            <v>30475</v>
          </cell>
          <cell r="J37" t="str">
            <v>Больница Хатырка (Стационар)</v>
          </cell>
          <cell r="K37" t="str">
            <v>30475 | Больница Хатырка (Стационар)</v>
          </cell>
          <cell r="L37" t="str">
            <v>Анадырский</v>
          </cell>
          <cell r="M37" t="str">
            <v>Хатырка</v>
          </cell>
          <cell r="N37">
            <v>1</v>
          </cell>
          <cell r="U37" t="str">
            <v>кабинет функциональной диагностики</v>
          </cell>
        </row>
        <row r="38">
          <cell r="I38">
            <v>60325</v>
          </cell>
          <cell r="J38" t="str">
            <v>Больница Энмелен (Стационар)</v>
          </cell>
          <cell r="K38" t="str">
            <v>60325 | Больница Энмелен (Стационар)</v>
          </cell>
          <cell r="L38" t="str">
            <v>Провиденский</v>
          </cell>
          <cell r="M38" t="str">
            <v>Энмелен</v>
          </cell>
          <cell r="N38">
            <v>1</v>
          </cell>
          <cell r="U38" t="str">
            <v>кабинет иммунопрофилактики</v>
          </cell>
        </row>
        <row r="39">
          <cell r="I39">
            <v>50526</v>
          </cell>
          <cell r="J39" t="str">
            <v>Амбулатория Конергино</v>
          </cell>
          <cell r="K39" t="str">
            <v>50526 | Амбулатория Конергино</v>
          </cell>
          <cell r="L39" t="str">
            <v>Иультинский</v>
          </cell>
          <cell r="M39" t="str">
            <v>Конергино</v>
          </cell>
          <cell r="N39">
            <v>1</v>
          </cell>
          <cell r="U39" t="str">
            <v>кабинет профпаталогии</v>
          </cell>
        </row>
        <row r="40">
          <cell r="I40">
            <v>40625</v>
          </cell>
          <cell r="J40" t="str">
            <v>Амбулатория Илирней</v>
          </cell>
          <cell r="K40" t="str">
            <v>40625 | Амбулатория Илирней</v>
          </cell>
          <cell r="L40" t="str">
            <v>Билибинский</v>
          </cell>
          <cell r="M40" t="str">
            <v>Илирней</v>
          </cell>
          <cell r="N40">
            <v>1</v>
          </cell>
          <cell r="U40" t="str">
            <v>кабинет медицинского осмотра</v>
          </cell>
        </row>
        <row r="41">
          <cell r="I41">
            <v>40650</v>
          </cell>
          <cell r="J41" t="str">
            <v>Амбулатория Кепервеем</v>
          </cell>
          <cell r="K41" t="str">
            <v>40650 | Амбулатория Кепервеем</v>
          </cell>
          <cell r="L41" t="str">
            <v>Билибинский</v>
          </cell>
          <cell r="M41" t="str">
            <v>Кепервеем</v>
          </cell>
          <cell r="N41">
            <v>1</v>
          </cell>
          <cell r="U41" t="str">
            <v>кабинет медицинской профилактики</v>
          </cell>
        </row>
        <row r="42">
          <cell r="I42">
            <v>20653</v>
          </cell>
          <cell r="J42" t="str">
            <v>Амбулатория Аэропорт</v>
          </cell>
          <cell r="K42" t="str">
            <v>20653 | Амбулатория Аэропорт</v>
          </cell>
          <cell r="L42" t="str">
            <v>Анадырский</v>
          </cell>
          <cell r="M42" t="str">
            <v>Аэропорт</v>
          </cell>
          <cell r="U42" t="str">
            <v>кабинет по профилактике и борьбе со СПИД и инфекц.заболеваниями</v>
          </cell>
        </row>
        <row r="43">
          <cell r="I43">
            <v>40675</v>
          </cell>
          <cell r="J43" t="str">
            <v>Амбулатория Островное</v>
          </cell>
          <cell r="K43" t="str">
            <v>40675 | Амбулатория Островное</v>
          </cell>
          <cell r="L43" t="str">
            <v>Билибинский</v>
          </cell>
          <cell r="M43" t="str">
            <v>Островное</v>
          </cell>
          <cell r="N43">
            <v>1</v>
          </cell>
          <cell r="U43" t="str">
            <v>кабинет доврачебного приема</v>
          </cell>
        </row>
        <row r="44">
          <cell r="I44">
            <v>90325</v>
          </cell>
          <cell r="J44" t="str">
            <v>Амбулатория Рыркайпий</v>
          </cell>
          <cell r="K44" t="str">
            <v>90325 | Амбулатория Рыркайпий</v>
          </cell>
          <cell r="L44" t="str">
            <v>Иультинский</v>
          </cell>
          <cell r="M44" t="str">
            <v>Рыркайпий</v>
          </cell>
          <cell r="N44">
            <v>1</v>
          </cell>
          <cell r="U44" t="str">
            <v>кардиологический</v>
          </cell>
        </row>
        <row r="45">
          <cell r="I45">
            <v>50575</v>
          </cell>
          <cell r="J45" t="str">
            <v>Амбулатория Уэлькаль</v>
          </cell>
          <cell r="K45" t="str">
            <v>50575 | Амбулатория Уэлькаль</v>
          </cell>
          <cell r="L45" t="str">
            <v>Иультинский</v>
          </cell>
          <cell r="M45" t="str">
            <v>Уэлькаль</v>
          </cell>
          <cell r="N45">
            <v>1</v>
          </cell>
          <cell r="U45" t="str">
            <v>клинико-диагностическая лаборатория</v>
          </cell>
        </row>
        <row r="46">
          <cell r="I46">
            <v>60375</v>
          </cell>
          <cell r="J46" t="str">
            <v>ФАП Нунлигран</v>
          </cell>
          <cell r="K46" t="str">
            <v>60375 | ФАП Нунлигран</v>
          </cell>
          <cell r="L46" t="str">
            <v>Провиденский</v>
          </cell>
          <cell r="M46" t="str">
            <v>Нунлигран</v>
          </cell>
          <cell r="N46">
            <v>1</v>
          </cell>
          <cell r="U46" t="str">
            <v>лаборатория по диагностике ВИЧ и инфекц.заболеваний</v>
          </cell>
        </row>
        <row r="47">
          <cell r="I47">
            <v>30526</v>
          </cell>
          <cell r="J47" t="str">
            <v>ФАП Алькатваам</v>
          </cell>
          <cell r="K47" t="str">
            <v>30526 | ФАП Алькатваам</v>
          </cell>
          <cell r="L47" t="str">
            <v>Анадырский</v>
          </cell>
          <cell r="M47" t="str">
            <v>Алькатваам</v>
          </cell>
          <cell r="N47">
            <v>1</v>
          </cell>
          <cell r="U47" t="str">
            <v>наркологический кабинет</v>
          </cell>
        </row>
        <row r="48">
          <cell r="I48">
            <v>90350</v>
          </cell>
          <cell r="J48" t="str">
            <v>ФАП Биллингс</v>
          </cell>
          <cell r="K48" t="str">
            <v>90350 | ФАП Биллингс</v>
          </cell>
          <cell r="L48" t="str">
            <v>Иультинский</v>
          </cell>
          <cell r="M48" t="str">
            <v>Биллингс</v>
          </cell>
          <cell r="N48">
            <v>1</v>
          </cell>
          <cell r="U48" t="str">
            <v>неврологический кабинет</v>
          </cell>
        </row>
        <row r="49">
          <cell r="I49">
            <v>50600</v>
          </cell>
          <cell r="J49" t="str">
            <v>ФАП Ванкарем</v>
          </cell>
          <cell r="K49" t="str">
            <v>50600 | ФАП Ванкарем</v>
          </cell>
          <cell r="L49" t="str">
            <v>Иультинский</v>
          </cell>
          <cell r="M49" t="str">
            <v>Ванкарем</v>
          </cell>
          <cell r="N49">
            <v>1</v>
          </cell>
          <cell r="U49" t="str">
            <v>онкологический кабинет</v>
          </cell>
        </row>
        <row r="50">
          <cell r="I50">
            <v>80575</v>
          </cell>
          <cell r="J50" t="str">
            <v>ФАП Инчоун</v>
          </cell>
          <cell r="K50" t="str">
            <v>80575 | ФАП Инчоун</v>
          </cell>
          <cell r="L50" t="str">
            <v>Чукотский</v>
          </cell>
          <cell r="M50" t="str">
            <v>Инчоун</v>
          </cell>
          <cell r="N50">
            <v>1</v>
          </cell>
          <cell r="U50" t="str">
            <v>организационно-методический кабинет</v>
          </cell>
        </row>
        <row r="51">
          <cell r="I51">
            <v>40750</v>
          </cell>
          <cell r="J51" t="str">
            <v>ФАП Кепервеем</v>
          </cell>
          <cell r="K51" t="str">
            <v>40750 | ФАП Кепервеем</v>
          </cell>
          <cell r="L51" t="str">
            <v>Билибинский</v>
          </cell>
          <cell r="M51" t="str">
            <v>Кепервеем</v>
          </cell>
          <cell r="N51">
            <v>1</v>
          </cell>
          <cell r="U51" t="str">
            <v>отоларингологический кабинет</v>
          </cell>
        </row>
        <row r="52">
          <cell r="I52">
            <v>20775</v>
          </cell>
          <cell r="J52" t="str">
            <v>ФАП Краснено</v>
          </cell>
          <cell r="K52" t="str">
            <v>20775 | ФАП Краснено</v>
          </cell>
          <cell r="L52" t="str">
            <v>Анадырский</v>
          </cell>
          <cell r="M52" t="str">
            <v>Краснено</v>
          </cell>
          <cell r="N52">
            <v>1</v>
          </cell>
          <cell r="U52" t="str">
            <v>офтальмологический кабинет</v>
          </cell>
        </row>
        <row r="53">
          <cell r="I53">
            <v>20826</v>
          </cell>
          <cell r="J53" t="str">
            <v>ФАП Ламутское</v>
          </cell>
          <cell r="K53" t="str">
            <v>20826 | ФАП Ламутское</v>
          </cell>
          <cell r="L53" t="str">
            <v>Анадырский</v>
          </cell>
          <cell r="M53" t="str">
            <v>Ламутское</v>
          </cell>
          <cell r="N53">
            <v>1</v>
          </cell>
          <cell r="U53" t="str">
            <v>педиатрический кабинет</v>
          </cell>
        </row>
        <row r="54">
          <cell r="I54">
            <v>60400</v>
          </cell>
          <cell r="J54" t="str">
            <v>ФАП Новое Чаплино</v>
          </cell>
          <cell r="K54" t="str">
            <v>60400 | ФАП Новое Чаплино</v>
          </cell>
          <cell r="L54" t="str">
            <v>Провиденский</v>
          </cell>
          <cell r="M54" t="str">
            <v>Нчаплино</v>
          </cell>
          <cell r="N54">
            <v>1</v>
          </cell>
          <cell r="U54" t="str">
            <v>процедурный кабинет</v>
          </cell>
        </row>
        <row r="55">
          <cell r="I55">
            <v>50650</v>
          </cell>
          <cell r="J55" t="str">
            <v>ФАП Нутепельмен</v>
          </cell>
          <cell r="K55" t="str">
            <v>50650 | ФАП Нутепельмен</v>
          </cell>
          <cell r="L55" t="str">
            <v>Иультинский</v>
          </cell>
          <cell r="M55" t="str">
            <v>Нутепельмен</v>
          </cell>
          <cell r="N55">
            <v>1</v>
          </cell>
          <cell r="U55" t="str">
            <v>психиатрический кабинет</v>
          </cell>
        </row>
        <row r="56">
          <cell r="I56">
            <v>40775</v>
          </cell>
          <cell r="J56" t="str">
            <v>ФАП Омолон</v>
          </cell>
          <cell r="K56" t="str">
            <v>40775 | ФАП Омолон</v>
          </cell>
          <cell r="L56" t="str">
            <v>Билибинский</v>
          </cell>
          <cell r="M56" t="str">
            <v>Омолон</v>
          </cell>
          <cell r="N56">
            <v>1</v>
          </cell>
          <cell r="U56" t="str">
            <v>мед.пункт (здрав.пункт)</v>
          </cell>
        </row>
        <row r="57">
          <cell r="I57">
            <v>40850</v>
          </cell>
          <cell r="J57" t="str">
            <v>ФАП Островное</v>
          </cell>
          <cell r="K57" t="str">
            <v>40850 | ФАП Островное</v>
          </cell>
          <cell r="L57" t="str">
            <v>Билибинский</v>
          </cell>
          <cell r="M57" t="str">
            <v>Островное</v>
          </cell>
          <cell r="N57">
            <v>1</v>
          </cell>
          <cell r="U57" t="str">
            <v>наркологический кабинет</v>
          </cell>
        </row>
        <row r="58">
          <cell r="I58">
            <v>20700</v>
          </cell>
          <cell r="J58" t="str">
            <v>ФАП Снежное</v>
          </cell>
          <cell r="K58" t="str">
            <v>20700 | ФАП Снежное</v>
          </cell>
          <cell r="L58" t="str">
            <v>Анадырский</v>
          </cell>
          <cell r="M58" t="str">
            <v>Снежное</v>
          </cell>
          <cell r="N58">
            <v>1</v>
          </cell>
          <cell r="U58" t="str">
            <v>пункт переливания крови</v>
          </cell>
        </row>
        <row r="59">
          <cell r="I59">
            <v>14882</v>
          </cell>
          <cell r="J59" t="str">
            <v>ФАП Тавайваам</v>
          </cell>
          <cell r="K59" t="str">
            <v>14882 | ФАП Тавайваам</v>
          </cell>
          <cell r="L59" t="str">
            <v>Анадырь</v>
          </cell>
          <cell r="M59" t="str">
            <v>Тавайваам</v>
          </cell>
          <cell r="N59">
            <v>1</v>
          </cell>
          <cell r="U59" t="str">
            <v>регистратура</v>
          </cell>
        </row>
        <row r="60">
          <cell r="I60">
            <v>20825</v>
          </cell>
          <cell r="J60" t="str">
            <v>ФАП Чуванское</v>
          </cell>
          <cell r="K60" t="str">
            <v>20825 | ФАП Чуванское</v>
          </cell>
          <cell r="L60" t="str">
            <v>Анадырский</v>
          </cell>
          <cell r="M60" t="str">
            <v>Чуванское</v>
          </cell>
          <cell r="N60">
            <v>1</v>
          </cell>
          <cell r="U60" t="str">
            <v>рентгенологический кабинет</v>
          </cell>
        </row>
        <row r="61">
          <cell r="I61">
            <v>80625</v>
          </cell>
          <cell r="J61" t="str">
            <v>ФАП Энурмино</v>
          </cell>
          <cell r="K61" t="str">
            <v>80625 | ФАП Энурмино</v>
          </cell>
          <cell r="L61" t="str">
            <v>Чукотский</v>
          </cell>
          <cell r="M61" t="str">
            <v>Энурмино</v>
          </cell>
          <cell r="N61">
            <v>1</v>
          </cell>
        </row>
        <row r="62">
          <cell r="I62">
            <v>60425</v>
          </cell>
          <cell r="J62" t="str">
            <v>ФАП Янракыннот</v>
          </cell>
          <cell r="K62" t="str">
            <v>60425 | ФАП Янракыннот</v>
          </cell>
          <cell r="L62" t="str">
            <v>Провиденский</v>
          </cell>
          <cell r="M62" t="str">
            <v>Янракыннот</v>
          </cell>
          <cell r="N62">
            <v>1</v>
          </cell>
        </row>
        <row r="63">
          <cell r="I63">
            <v>70625</v>
          </cell>
          <cell r="J63" t="str">
            <v>ФАП Янранай</v>
          </cell>
          <cell r="K63" t="str">
            <v>70625 | ФАП Янранай</v>
          </cell>
          <cell r="L63" t="str">
            <v>Чаунский</v>
          </cell>
          <cell r="M63" t="str">
            <v>Янранай</v>
          </cell>
          <cell r="N63">
            <v>1</v>
          </cell>
        </row>
        <row r="64">
          <cell r="I64">
            <v>14000</v>
          </cell>
          <cell r="J64" t="str">
            <v>Бюро судмедэкспертизы</v>
          </cell>
          <cell r="K64" t="str">
            <v>14000 | Бюро судмедэкспертизы</v>
          </cell>
          <cell r="L64" t="str">
            <v>ДепСоц</v>
          </cell>
          <cell r="M64" t="str">
            <v>Анадырь</v>
          </cell>
        </row>
      </sheetData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НАЯ БАЗА"/>
      <sheetName val="124н с тарифами"/>
      <sheetName val="124н с +"/>
      <sheetName val="Калькуляция услуг"/>
      <sheetName val="оплата труда"/>
      <sheetName val="калькуляция 2"/>
      <sheetName val="оплата труда2"/>
      <sheetName val="КОСВЕННЫЕ"/>
      <sheetName val="БАЛАНС_2023"/>
      <sheetName val="омс "/>
      <sheetName val="мат.запасы"/>
      <sheetName val="амортизация"/>
      <sheetName val="омс расчет"/>
      <sheetName val="перечень услу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B04.047.001</v>
          </cell>
          <cell r="C3" t="str">
            <v>Диспансерный прием (осмотр, консультация) врача-терапевта</v>
          </cell>
          <cell r="D3">
            <v>936.1</v>
          </cell>
          <cell r="E3">
            <v>59.981550499999997</v>
          </cell>
          <cell r="F3">
            <v>0.15</v>
          </cell>
          <cell r="H3">
            <v>996</v>
          </cell>
          <cell r="I3">
            <v>160.80488811577615</v>
          </cell>
          <cell r="J3">
            <v>10.637935032979067</v>
          </cell>
          <cell r="K3">
            <v>22.511667126007307</v>
          </cell>
          <cell r="L3">
            <v>3.6831428174934828</v>
          </cell>
          <cell r="M3">
            <v>5.0193837560674242</v>
          </cell>
          <cell r="N3">
            <v>360.42506127303761</v>
          </cell>
          <cell r="O3">
            <v>0</v>
          </cell>
          <cell r="P3">
            <v>13.939236389293196</v>
          </cell>
          <cell r="Q3">
            <v>577</v>
          </cell>
          <cell r="R3">
            <v>1573</v>
          </cell>
          <cell r="S3" t="str">
            <v>ДОПОЛНИТЬ</v>
          </cell>
        </row>
        <row r="4">
          <cell r="B4" t="str">
            <v>B04.015.003</v>
          </cell>
          <cell r="C4" t="str">
            <v>Диспансерный прием (осмотр, консультация) врача-кардиолога</v>
          </cell>
          <cell r="D4">
            <v>1497.76</v>
          </cell>
          <cell r="E4">
            <v>59.981550499999997</v>
          </cell>
          <cell r="F4">
            <v>0.15</v>
          </cell>
          <cell r="H4">
            <v>1558</v>
          </cell>
          <cell r="I4">
            <v>257.28782098524181</v>
          </cell>
          <cell r="J4">
            <v>17.020696052766507</v>
          </cell>
          <cell r="K4">
            <v>36.018667401611687</v>
          </cell>
          <cell r="L4">
            <v>5.8930285079895723</v>
          </cell>
          <cell r="M4">
            <v>8.0310140097078779</v>
          </cell>
          <cell r="N4">
            <v>576.68009803686016</v>
          </cell>
          <cell r="O4">
            <v>0</v>
          </cell>
          <cell r="P4">
            <v>22.302778222869112</v>
          </cell>
          <cell r="Q4">
            <v>923</v>
          </cell>
          <cell r="R4">
            <v>2481</v>
          </cell>
          <cell r="S4" t="str">
            <v>ДОПОЛНИТЬ</v>
          </cell>
        </row>
        <row r="5">
          <cell r="B5" t="str">
            <v>B04.014.002</v>
          </cell>
          <cell r="C5" t="str">
            <v>Диспансерный прием (осмотр, консультация) врача-инфекциониста</v>
          </cell>
          <cell r="D5">
            <v>1248.1300000000001</v>
          </cell>
          <cell r="E5">
            <v>59.981550499999997</v>
          </cell>
          <cell r="F5">
            <v>0.15</v>
          </cell>
          <cell r="H5">
            <v>1308</v>
          </cell>
          <cell r="I5">
            <v>214.40594488189689</v>
          </cell>
          <cell r="J5">
            <v>14.183875496968447</v>
          </cell>
          <cell r="K5">
            <v>30.015476006819252</v>
          </cell>
          <cell r="L5">
            <v>4.9108439747870323</v>
          </cell>
          <cell r="M5">
            <v>6.6924938013678394</v>
          </cell>
          <cell r="N5">
            <v>480.56546493613553</v>
          </cell>
          <cell r="O5">
            <v>0</v>
          </cell>
          <cell r="P5">
            <v>18.585598883205339</v>
          </cell>
          <cell r="Q5">
            <v>769</v>
          </cell>
          <cell r="R5">
            <v>2077</v>
          </cell>
          <cell r="S5" t="str">
            <v>ДОПОЛНИТЬ</v>
          </cell>
        </row>
        <row r="6">
          <cell r="B6" t="str">
            <v>B.04.058.002</v>
          </cell>
          <cell r="C6" t="str">
            <v>Диспансерный прием (осмотр, консультация) врача-эндокринолога</v>
          </cell>
          <cell r="D6">
            <v>1185.73</v>
          </cell>
          <cell r="E6">
            <v>59.981550499999997</v>
          </cell>
          <cell r="F6">
            <v>0.15</v>
          </cell>
          <cell r="H6">
            <v>1246</v>
          </cell>
          <cell r="I6">
            <v>203.68676421912107</v>
          </cell>
          <cell r="J6">
            <v>13.474755588777127</v>
          </cell>
          <cell r="K6">
            <v>28.514858520799748</v>
          </cell>
          <cell r="L6">
            <v>4.6653273506960229</v>
          </cell>
          <cell r="M6">
            <v>6.3579039644074635</v>
          </cell>
          <cell r="N6">
            <v>456.5396943737623</v>
          </cell>
          <cell r="O6">
            <v>0</v>
          </cell>
          <cell r="P6">
            <v>17.656415728956972</v>
          </cell>
          <cell r="Q6">
            <v>731</v>
          </cell>
          <cell r="R6">
            <v>1977</v>
          </cell>
          <cell r="S6" t="str">
            <v>ДОПОЛНИТЬ</v>
          </cell>
        </row>
        <row r="7">
          <cell r="B7" t="str">
            <v>B04.023.001</v>
          </cell>
          <cell r="C7" t="str">
            <v>Диспансерный прием (осмотр, консультация) врача-невролога</v>
          </cell>
          <cell r="D7">
            <v>1372.95</v>
          </cell>
          <cell r="E7">
            <v>59.981550499999997</v>
          </cell>
          <cell r="F7">
            <v>0.15</v>
          </cell>
          <cell r="H7">
            <v>1433</v>
          </cell>
          <cell r="I7">
            <v>235.84774184227632</v>
          </cell>
          <cell r="J7">
            <v>15.60234259537294</v>
          </cell>
          <cell r="K7">
            <v>33.017191946001212</v>
          </cell>
          <cell r="L7">
            <v>5.40195591419472</v>
          </cell>
          <cell r="M7">
            <v>7.3617807156209487</v>
          </cell>
          <cell r="N7">
            <v>528.62470662836984</v>
          </cell>
          <cell r="O7">
            <v>0</v>
          </cell>
          <cell r="P7">
            <v>20.444263006815611</v>
          </cell>
          <cell r="Q7">
            <v>846</v>
          </cell>
          <cell r="R7">
            <v>2279</v>
          </cell>
          <cell r="S7" t="str">
            <v>ДОПОЛНИТЬ</v>
          </cell>
        </row>
        <row r="8">
          <cell r="B8" t="str">
            <v>B04.057.001</v>
          </cell>
          <cell r="C8" t="str">
            <v>Диспансерный прием (осмотр, консультация) врача-хирурга</v>
          </cell>
          <cell r="D8">
            <v>1622.57</v>
          </cell>
          <cell r="E8">
            <v>59.981550499999997</v>
          </cell>
          <cell r="F8">
            <v>0.15</v>
          </cell>
          <cell r="H8">
            <v>1683</v>
          </cell>
          <cell r="I8">
            <v>278.72790012820735</v>
          </cell>
          <cell r="J8">
            <v>18.439049510160071</v>
          </cell>
          <cell r="K8">
            <v>39.020142857222169</v>
          </cell>
          <cell r="L8">
            <v>6.3841011017844247</v>
          </cell>
          <cell r="M8">
            <v>8.7002473037948089</v>
          </cell>
          <cell r="N8">
            <v>624.73548944535048</v>
          </cell>
          <cell r="O8">
            <v>0</v>
          </cell>
          <cell r="P8">
            <v>24.161293438922613</v>
          </cell>
          <cell r="Q8">
            <v>1000</v>
          </cell>
          <cell r="R8">
            <v>2683</v>
          </cell>
          <cell r="S8" t="str">
            <v>ДОПОЛНИТЬ</v>
          </cell>
        </row>
        <row r="9">
          <cell r="B9" t="str">
            <v>B04.053.001</v>
          </cell>
          <cell r="C9" t="str">
            <v>Диспансерный прием (осмотр, консультация) врача-уролога</v>
          </cell>
          <cell r="D9">
            <v>1248.1300000000001</v>
          </cell>
          <cell r="E9">
            <v>59.981550499999997</v>
          </cell>
          <cell r="F9">
            <v>0.15</v>
          </cell>
          <cell r="H9">
            <v>1308</v>
          </cell>
          <cell r="I9">
            <v>214.40594488189689</v>
          </cell>
          <cell r="J9">
            <v>14.183875496968447</v>
          </cell>
          <cell r="K9">
            <v>30.015476006819252</v>
          </cell>
          <cell r="L9">
            <v>4.9108439747870323</v>
          </cell>
          <cell r="M9">
            <v>6.6924938013678394</v>
          </cell>
          <cell r="N9">
            <v>480.56546493613553</v>
          </cell>
          <cell r="O9">
            <v>0</v>
          </cell>
          <cell r="P9">
            <v>18.585598883205339</v>
          </cell>
          <cell r="Q9">
            <v>769</v>
          </cell>
          <cell r="R9">
            <v>2077</v>
          </cell>
          <cell r="S9" t="str">
            <v>ДОПОЛНИТЬ</v>
          </cell>
        </row>
        <row r="10">
          <cell r="B10" t="str">
            <v>B04.050.001</v>
          </cell>
          <cell r="C10" t="str">
            <v>Диспансерный прием (осмотр, консультация) врача-травматолога-ортопеда</v>
          </cell>
          <cell r="D10">
            <v>936.1</v>
          </cell>
          <cell r="E10">
            <v>59.981550499999997</v>
          </cell>
          <cell r="F10">
            <v>0.15</v>
          </cell>
          <cell r="H10">
            <v>996</v>
          </cell>
          <cell r="I10">
            <v>160.80488811577615</v>
          </cell>
          <cell r="J10">
            <v>10.637935032979067</v>
          </cell>
          <cell r="K10">
            <v>22.511667126007307</v>
          </cell>
          <cell r="L10">
            <v>3.6831428174934828</v>
          </cell>
          <cell r="M10">
            <v>5.0193837560674242</v>
          </cell>
          <cell r="N10">
            <v>360.42506127303761</v>
          </cell>
          <cell r="O10">
            <v>0</v>
          </cell>
          <cell r="P10">
            <v>13.939236389293196</v>
          </cell>
          <cell r="Q10">
            <v>577</v>
          </cell>
          <cell r="R10">
            <v>1573</v>
          </cell>
          <cell r="S10" t="str">
            <v>ДОПОЛНИТЬ</v>
          </cell>
        </row>
        <row r="11">
          <cell r="B11" t="str">
            <v>B04.029.001</v>
          </cell>
          <cell r="C11" t="str">
            <v>Диспансерный прием (осмотр, консультация) врача-офтальмолога</v>
          </cell>
          <cell r="D11">
            <v>873.69</v>
          </cell>
          <cell r="E11">
            <v>59.981550499999997</v>
          </cell>
          <cell r="F11">
            <v>0.15</v>
          </cell>
          <cell r="H11">
            <v>934</v>
          </cell>
          <cell r="I11">
            <v>150.08398963558645</v>
          </cell>
          <cell r="J11">
            <v>9.9287014837768197</v>
          </cell>
          <cell r="K11">
            <v>21.010809156416329</v>
          </cell>
          <cell r="L11">
            <v>3.437586847789639</v>
          </cell>
          <cell r="M11">
            <v>4.68474029894087</v>
          </cell>
          <cell r="N11">
            <v>336.39544042692046</v>
          </cell>
          <cell r="O11">
            <v>0</v>
          </cell>
          <cell r="P11">
            <v>13.009904327488059</v>
          </cell>
          <cell r="Q11">
            <v>539</v>
          </cell>
          <cell r="R11">
            <v>1473</v>
          </cell>
          <cell r="S11" t="str">
            <v>ДОПОЛНИТЬ</v>
          </cell>
        </row>
        <row r="12">
          <cell r="B12" t="str">
            <v>B04.028.001</v>
          </cell>
          <cell r="C12" t="str">
            <v>Диспансерный прием (осмотр, консультация) врача-оториноларинголога</v>
          </cell>
          <cell r="D12">
            <v>998.51</v>
          </cell>
          <cell r="E12">
            <v>59.981550499999997</v>
          </cell>
          <cell r="F12">
            <v>0.15</v>
          </cell>
          <cell r="H12">
            <v>1059</v>
          </cell>
          <cell r="I12">
            <v>171.52578659596585</v>
          </cell>
          <cell r="J12">
            <v>11.347168582181313</v>
          </cell>
          <cell r="K12">
            <v>24.012525095598285</v>
          </cell>
          <cell r="L12">
            <v>3.9286987871973267</v>
          </cell>
          <cell r="M12">
            <v>5.3540272131939792</v>
          </cell>
          <cell r="N12">
            <v>384.45468211915477</v>
          </cell>
          <cell r="O12">
            <v>0</v>
          </cell>
          <cell r="P12">
            <v>14.868568451098332</v>
          </cell>
          <cell r="Q12">
            <v>615</v>
          </cell>
          <cell r="R12">
            <v>1674</v>
          </cell>
          <cell r="S12" t="str">
            <v>ДОПОЛНИТЬ</v>
          </cell>
        </row>
        <row r="13">
          <cell r="B13" t="str">
            <v>B04.065.005</v>
          </cell>
          <cell r="C13" t="str">
            <v>Диспансерный прием (осмотр, консультация) врача-стоматолога</v>
          </cell>
          <cell r="D13">
            <v>2745.89</v>
          </cell>
          <cell r="E13">
            <v>59.981550499999997</v>
          </cell>
          <cell r="F13">
            <v>0.15</v>
          </cell>
          <cell r="H13">
            <v>2806</v>
          </cell>
          <cell r="I13">
            <v>471.69376586713867</v>
          </cell>
          <cell r="J13">
            <v>31.204571549734951</v>
          </cell>
          <cell r="K13">
            <v>66.034143408430936</v>
          </cell>
          <cell r="L13">
            <v>10.803872482776603</v>
          </cell>
          <cell r="M13">
            <v>14.723507811075716</v>
          </cell>
          <cell r="N13">
            <v>1057.2455629729957</v>
          </cell>
          <cell r="O13">
            <v>0</v>
          </cell>
          <cell r="P13">
            <v>40.888377106074444</v>
          </cell>
          <cell r="Q13">
            <v>1693</v>
          </cell>
          <cell r="R13">
            <v>4499</v>
          </cell>
          <cell r="S13" t="str">
            <v>ДОПОЛНИТЬ</v>
          </cell>
        </row>
        <row r="14">
          <cell r="B14" t="str">
            <v>B04.008.001</v>
          </cell>
          <cell r="C14" t="str">
            <v>Диспансерный прием (осмотр, консультация) врача-дерматовенеролога</v>
          </cell>
          <cell r="D14">
            <v>1248.1300000000001</v>
          </cell>
          <cell r="E14">
            <v>59.981550499999997</v>
          </cell>
          <cell r="F14">
            <v>0.15</v>
          </cell>
          <cell r="H14">
            <v>1308</v>
          </cell>
          <cell r="I14">
            <v>214.40594488189689</v>
          </cell>
          <cell r="J14">
            <v>14.183875496968447</v>
          </cell>
          <cell r="K14">
            <v>30.015476006819252</v>
          </cell>
          <cell r="L14">
            <v>4.9108439747870323</v>
          </cell>
          <cell r="M14">
            <v>6.6924938013678394</v>
          </cell>
          <cell r="N14">
            <v>480.56546493613553</v>
          </cell>
          <cell r="O14">
            <v>0</v>
          </cell>
          <cell r="P14">
            <v>18.585598883205339</v>
          </cell>
          <cell r="Q14">
            <v>769</v>
          </cell>
          <cell r="R14">
            <v>2077</v>
          </cell>
          <cell r="S14" t="str">
            <v>ДОПОЛНИТЬ</v>
          </cell>
        </row>
        <row r="15">
          <cell r="B15" t="str">
            <v>B04.001.001</v>
          </cell>
          <cell r="C15" t="str">
            <v>Диспансерный прием (осмотр, консультация) врача-акушера-гинеколога</v>
          </cell>
          <cell r="D15">
            <v>1372.95</v>
          </cell>
          <cell r="E15">
            <v>59.981550499999997</v>
          </cell>
          <cell r="F15">
            <v>0.15</v>
          </cell>
          <cell r="H15">
            <v>1433</v>
          </cell>
          <cell r="I15">
            <v>235.84774184227632</v>
          </cell>
          <cell r="J15">
            <v>15.60234259537294</v>
          </cell>
          <cell r="K15">
            <v>33.017191946001212</v>
          </cell>
          <cell r="L15">
            <v>5.40195591419472</v>
          </cell>
          <cell r="M15">
            <v>7.3617807156209487</v>
          </cell>
          <cell r="N15">
            <v>528.62470662836984</v>
          </cell>
          <cell r="O15">
            <v>0</v>
          </cell>
          <cell r="P15">
            <v>20.444263006815611</v>
          </cell>
          <cell r="Q15">
            <v>846</v>
          </cell>
          <cell r="R15">
            <v>2279</v>
          </cell>
          <cell r="S15" t="str">
            <v>ДОПОЛНИТЬ</v>
          </cell>
        </row>
        <row r="16">
          <cell r="B16" t="str">
            <v>B04.027.001</v>
          </cell>
          <cell r="C16" t="str">
            <v>Диспансерный прием (осмотр, консультация) врача-онколога</v>
          </cell>
          <cell r="D16">
            <v>1435.35</v>
          </cell>
          <cell r="E16">
            <v>59.981550499999997</v>
          </cell>
          <cell r="F16">
            <v>0.15</v>
          </cell>
          <cell r="H16">
            <v>1495</v>
          </cell>
          <cell r="I16">
            <v>246.5669225050521</v>
          </cell>
          <cell r="J16">
            <v>16.311462503564258</v>
          </cell>
          <cell r="K16">
            <v>34.517809432020705</v>
          </cell>
          <cell r="L16">
            <v>5.6474725382857276</v>
          </cell>
          <cell r="M16">
            <v>7.6963705525813237</v>
          </cell>
          <cell r="N16">
            <v>552.650477190743</v>
          </cell>
          <cell r="O16">
            <v>0</v>
          </cell>
          <cell r="P16">
            <v>21.373446161063974</v>
          </cell>
          <cell r="Q16">
            <v>885</v>
          </cell>
          <cell r="R16">
            <v>2380</v>
          </cell>
          <cell r="S16" t="str">
            <v>ДОПОЛНИТЬ</v>
          </cell>
        </row>
        <row r="17">
          <cell r="B17" t="str">
            <v>A11.17.002</v>
          </cell>
          <cell r="C17" t="str">
            <v>Биопсия тонкой кишки эндоскопическая</v>
          </cell>
          <cell r="D17">
            <v>1248.1300000000001</v>
          </cell>
          <cell r="E17">
            <v>405.81592000000001</v>
          </cell>
          <cell r="F17">
            <v>66.315520389531343</v>
          </cell>
          <cell r="H17">
            <v>1720</v>
          </cell>
          <cell r="I17">
            <v>214.40594488189689</v>
          </cell>
          <cell r="J17">
            <v>14.183875496968447</v>
          </cell>
          <cell r="K17">
            <v>30.015476006819252</v>
          </cell>
          <cell r="L17">
            <v>4.9108439747870323</v>
          </cell>
          <cell r="M17">
            <v>6.6924938013678394</v>
          </cell>
          <cell r="N17">
            <v>480.56546493613553</v>
          </cell>
          <cell r="O17">
            <v>0</v>
          </cell>
          <cell r="P17">
            <v>18.585598883205339</v>
          </cell>
          <cell r="Q17">
            <v>769</v>
          </cell>
          <cell r="R17">
            <v>2489</v>
          </cell>
          <cell r="S17" t="str">
            <v>ДОПОЛНИТЬ</v>
          </cell>
        </row>
        <row r="18">
          <cell r="B18" t="str">
            <v>A11.18.001</v>
          </cell>
          <cell r="C18" t="str">
            <v>Биопсия ободочной кишки эндоскопическая</v>
          </cell>
          <cell r="D18">
            <v>1248.1300000000001</v>
          </cell>
          <cell r="E18">
            <v>405.81592000000001</v>
          </cell>
          <cell r="F18">
            <v>66.315520389531343</v>
          </cell>
          <cell r="H18">
            <v>1720</v>
          </cell>
          <cell r="I18">
            <v>214.40594488189689</v>
          </cell>
          <cell r="J18">
            <v>14.183875496968447</v>
          </cell>
          <cell r="K18">
            <v>30.015476006819252</v>
          </cell>
          <cell r="L18">
            <v>4.9108439747870323</v>
          </cell>
          <cell r="M18">
            <v>6.6924938013678394</v>
          </cell>
          <cell r="N18">
            <v>480.56546493613553</v>
          </cell>
          <cell r="O18">
            <v>0</v>
          </cell>
          <cell r="P18">
            <v>18.585598883205339</v>
          </cell>
          <cell r="Q18">
            <v>769</v>
          </cell>
          <cell r="R18">
            <v>2489</v>
          </cell>
          <cell r="S18" t="str">
            <v>ДОПОЛНИТЬ</v>
          </cell>
        </row>
        <row r="19">
          <cell r="B19" t="str">
            <v>A04.10.002.004</v>
          </cell>
          <cell r="C19" t="str">
            <v>Эхокардиография с физической нагрузкой</v>
          </cell>
          <cell r="D19">
            <v>1872.2</v>
          </cell>
          <cell r="E19">
            <v>70.732220000000012</v>
          </cell>
          <cell r="F19">
            <v>542.7942101950913</v>
          </cell>
          <cell r="H19">
            <v>2486</v>
          </cell>
          <cell r="I19">
            <v>321.6097762315523</v>
          </cell>
          <cell r="J19">
            <v>21.275870065958134</v>
          </cell>
          <cell r="K19">
            <v>45.023334252014614</v>
          </cell>
          <cell r="L19">
            <v>7.3662856349869656</v>
          </cell>
          <cell r="M19">
            <v>10.038767512134848</v>
          </cell>
          <cell r="N19">
            <v>720.85012254607523</v>
          </cell>
          <cell r="O19">
            <v>0</v>
          </cell>
          <cell r="P19">
            <v>27.878472778586392</v>
          </cell>
          <cell r="Q19">
            <v>1154</v>
          </cell>
          <cell r="R19">
            <v>3640</v>
          </cell>
          <cell r="S19" t="str">
            <v>ДОПОЛНИТЬ</v>
          </cell>
        </row>
        <row r="20">
          <cell r="B20" t="str">
            <v>A12.09.002.003</v>
          </cell>
          <cell r="C20" t="str">
            <v>Эргоспирометрия</v>
          </cell>
          <cell r="D20">
            <v>270.43</v>
          </cell>
          <cell r="E20">
            <v>59.981550499999997</v>
          </cell>
          <cell r="F20">
            <v>0.15</v>
          </cell>
          <cell r="H20">
            <v>331</v>
          </cell>
          <cell r="I20">
            <v>46.454936324270207</v>
          </cell>
          <cell r="J20">
            <v>3.0731938585285001</v>
          </cell>
          <cell r="K20">
            <v>6.5033972234656083</v>
          </cell>
          <cell r="L20">
            <v>1.0640234078995434</v>
          </cell>
          <cell r="M20">
            <v>1.450050153993498</v>
          </cell>
          <cell r="N20">
            <v>104.12322328818242</v>
          </cell>
          <cell r="O20">
            <v>0</v>
          </cell>
          <cell r="P20">
            <v>4.0269070577465644</v>
          </cell>
          <cell r="Q20">
            <v>167</v>
          </cell>
          <cell r="R20">
            <v>498</v>
          </cell>
          <cell r="S20" t="str">
            <v>ДОПОЛНИТЬ</v>
          </cell>
        </row>
        <row r="21">
          <cell r="B21" t="str">
            <v>A07.22.005</v>
          </cell>
          <cell r="C21" t="str">
            <v>Сцинтиграфия паращитовидных желез</v>
          </cell>
          <cell r="D21">
            <v>1248.1300000000001</v>
          </cell>
          <cell r="E21">
            <v>59.981550499999997</v>
          </cell>
          <cell r="F21">
            <v>0.15</v>
          </cell>
          <cell r="H21">
            <v>1308</v>
          </cell>
          <cell r="I21">
            <v>214.40594488189689</v>
          </cell>
          <cell r="J21">
            <v>14.183875496968447</v>
          </cell>
          <cell r="K21">
            <v>30.015476006819252</v>
          </cell>
          <cell r="L21">
            <v>4.9108439747870323</v>
          </cell>
          <cell r="M21">
            <v>6.6924938013678394</v>
          </cell>
          <cell r="N21">
            <v>480.56546493613553</v>
          </cell>
          <cell r="O21">
            <v>0</v>
          </cell>
          <cell r="P21">
            <v>18.585598883205339</v>
          </cell>
          <cell r="Q21">
            <v>769</v>
          </cell>
          <cell r="R21">
            <v>2077</v>
          </cell>
          <cell r="S21" t="str">
            <v>ДОПОЛНИТЬ</v>
          </cell>
        </row>
        <row r="22">
          <cell r="B22" t="str">
            <v>A02.12.002</v>
          </cell>
          <cell r="C22" t="str">
            <v>Измерение артериального давления на периферических артериях</v>
          </cell>
          <cell r="D22">
            <v>208.02</v>
          </cell>
          <cell r="E22">
            <v>59.981550499999997</v>
          </cell>
          <cell r="F22">
            <v>0.15</v>
          </cell>
          <cell r="H22">
            <v>268</v>
          </cell>
          <cell r="I22">
            <v>35.734037844080497</v>
          </cell>
          <cell r="J22">
            <v>2.3639603093262531</v>
          </cell>
          <cell r="K22">
            <v>5.0025392538746285</v>
          </cell>
          <cell r="L22">
            <v>0.81846743819569945</v>
          </cell>
          <cell r="M22">
            <v>1.1154066968669434</v>
          </cell>
          <cell r="N22">
            <v>80.093602442065261</v>
          </cell>
          <cell r="O22">
            <v>0</v>
          </cell>
          <cell r="P22">
            <v>3.0975749959414278</v>
          </cell>
          <cell r="Q22">
            <v>128</v>
          </cell>
          <cell r="R22">
            <v>396</v>
          </cell>
          <cell r="S22" t="str">
            <v>ДОПОЛНИТЬ</v>
          </cell>
        </row>
        <row r="23">
          <cell r="B23" t="str">
            <v>A03.28.002</v>
          </cell>
          <cell r="C23" t="str">
            <v>Уретроскопия</v>
          </cell>
          <cell r="D23">
            <v>1248.1300000000001</v>
          </cell>
          <cell r="E23">
            <v>70.732220000000012</v>
          </cell>
          <cell r="F23">
            <v>66.315520389531343</v>
          </cell>
          <cell r="H23">
            <v>1385</v>
          </cell>
          <cell r="I23">
            <v>214.40594488189689</v>
          </cell>
          <cell r="J23">
            <v>14.183875496968447</v>
          </cell>
          <cell r="K23">
            <v>30.015476006819252</v>
          </cell>
          <cell r="L23">
            <v>4.9108439747870323</v>
          </cell>
          <cell r="M23">
            <v>6.6924938013678394</v>
          </cell>
          <cell r="N23">
            <v>480.56546493613553</v>
          </cell>
          <cell r="O23">
            <v>0</v>
          </cell>
          <cell r="P23">
            <v>18.585598883205339</v>
          </cell>
          <cell r="Q23">
            <v>769</v>
          </cell>
          <cell r="R23">
            <v>2154</v>
          </cell>
          <cell r="S23" t="str">
            <v>ДОПОЛНИТЬ</v>
          </cell>
        </row>
        <row r="24">
          <cell r="B24" t="str">
            <v>A04.21.001</v>
          </cell>
          <cell r="C24" t="str">
            <v>Ультразвуковое исследование предстательной железы</v>
          </cell>
          <cell r="D24">
            <v>1456.15</v>
          </cell>
          <cell r="E24">
            <v>70.732220000000012</v>
          </cell>
          <cell r="F24">
            <v>422.17327459618207</v>
          </cell>
          <cell r="H24">
            <v>1949</v>
          </cell>
          <cell r="I24">
            <v>250.1399827259774</v>
          </cell>
          <cell r="J24">
            <v>16.5478358062947</v>
          </cell>
          <cell r="K24">
            <v>35.018015260693879</v>
          </cell>
          <cell r="L24">
            <v>5.7293114129827316</v>
          </cell>
          <cell r="M24">
            <v>7.8079004982347824</v>
          </cell>
          <cell r="N24">
            <v>560.6590673782008</v>
          </cell>
          <cell r="O24">
            <v>0</v>
          </cell>
          <cell r="P24">
            <v>21.683173879146764</v>
          </cell>
          <cell r="Q24">
            <v>898</v>
          </cell>
          <cell r="R24">
            <v>2847</v>
          </cell>
          <cell r="S24" t="str">
            <v>ДОПОЛНИТЬ</v>
          </cell>
        </row>
        <row r="25">
          <cell r="B25" t="str">
            <v>A11.21.005.001</v>
          </cell>
          <cell r="C25" t="str">
            <v>Биопсия предстательной железы под контролем ультразвукового исследования</v>
          </cell>
          <cell r="D25">
            <v>1248.1300000000001</v>
          </cell>
          <cell r="E25">
            <v>405.81592000000001</v>
          </cell>
          <cell r="F25">
            <v>241.24187119781834</v>
          </cell>
          <cell r="H25">
            <v>1895</v>
          </cell>
          <cell r="I25">
            <v>214.40594488189689</v>
          </cell>
          <cell r="J25">
            <v>14.183875496968447</v>
          </cell>
          <cell r="K25">
            <v>30.015476006819252</v>
          </cell>
          <cell r="L25">
            <v>4.9108439747870323</v>
          </cell>
          <cell r="M25">
            <v>6.6924938013678394</v>
          </cell>
          <cell r="N25">
            <v>480.56546493613553</v>
          </cell>
          <cell r="O25">
            <v>0</v>
          </cell>
          <cell r="P25">
            <v>18.585598883205339</v>
          </cell>
          <cell r="Q25">
            <v>769</v>
          </cell>
          <cell r="R25">
            <v>2664</v>
          </cell>
          <cell r="S25" t="str">
            <v>ДОПОЛНИТЬ</v>
          </cell>
        </row>
        <row r="26">
          <cell r="B26" t="str">
            <v>A11.03.001</v>
          </cell>
          <cell r="C26" t="str">
            <v>Биопсия кости</v>
          </cell>
          <cell r="D26">
            <v>1248.1300000000001</v>
          </cell>
          <cell r="E26">
            <v>405.81592000000001</v>
          </cell>
          <cell r="F26">
            <v>0.15</v>
          </cell>
          <cell r="H26">
            <v>1654</v>
          </cell>
          <cell r="I26">
            <v>214.40594488189689</v>
          </cell>
          <cell r="J26">
            <v>14.183875496968447</v>
          </cell>
          <cell r="K26">
            <v>30.015476006819252</v>
          </cell>
          <cell r="L26">
            <v>4.9108439747870323</v>
          </cell>
          <cell r="M26">
            <v>6.6924938013678394</v>
          </cell>
          <cell r="N26">
            <v>480.56546493613553</v>
          </cell>
          <cell r="O26">
            <v>0</v>
          </cell>
          <cell r="P26">
            <v>18.585598883205339</v>
          </cell>
          <cell r="Q26">
            <v>769</v>
          </cell>
          <cell r="R26">
            <v>2423</v>
          </cell>
          <cell r="S26" t="str">
            <v>ДОПОЛНИТЬ</v>
          </cell>
        </row>
        <row r="27">
          <cell r="B27" t="str">
            <v>A11.04.001</v>
          </cell>
          <cell r="C27" t="str">
            <v>Биопсия тканей сустава</v>
          </cell>
          <cell r="D27">
            <v>1248.1300000000001</v>
          </cell>
          <cell r="E27">
            <v>405.81592000000001</v>
          </cell>
          <cell r="F27">
            <v>0.15</v>
          </cell>
          <cell r="H27">
            <v>1654</v>
          </cell>
          <cell r="I27">
            <v>214.40594488189689</v>
          </cell>
          <cell r="J27">
            <v>14.183875496968447</v>
          </cell>
          <cell r="K27">
            <v>30.015476006819252</v>
          </cell>
          <cell r="L27">
            <v>4.9108439747870323</v>
          </cell>
          <cell r="M27">
            <v>6.6924938013678394</v>
          </cell>
          <cell r="N27">
            <v>480.56546493613553</v>
          </cell>
          <cell r="O27">
            <v>0</v>
          </cell>
          <cell r="P27">
            <v>18.585598883205339</v>
          </cell>
          <cell r="Q27">
            <v>769</v>
          </cell>
          <cell r="R27">
            <v>2423</v>
          </cell>
          <cell r="S27" t="str">
            <v>ДОПОЛНИТЬ</v>
          </cell>
        </row>
        <row r="28">
          <cell r="B28" t="str">
            <v>A01.20.006</v>
          </cell>
          <cell r="C28" t="str">
            <v>Пальпация молочных желез</v>
          </cell>
          <cell r="D28">
            <v>187.22</v>
          </cell>
          <cell r="E28">
            <v>70.732220000000012</v>
          </cell>
          <cell r="F28">
            <v>0.15</v>
          </cell>
          <cell r="H28">
            <v>258</v>
          </cell>
          <cell r="I28">
            <v>32.160977623155226</v>
          </cell>
          <cell r="J28">
            <v>2.1275870065958133</v>
          </cell>
          <cell r="K28">
            <v>4.5023334252014608</v>
          </cell>
          <cell r="L28">
            <v>0.73662856349869654</v>
          </cell>
          <cell r="M28">
            <v>1.0038767512134847</v>
          </cell>
          <cell r="N28">
            <v>72.08501225460752</v>
          </cell>
          <cell r="O28">
            <v>0</v>
          </cell>
          <cell r="P28">
            <v>2.787847277858639</v>
          </cell>
          <cell r="Q28">
            <v>115</v>
          </cell>
          <cell r="R28">
            <v>373</v>
          </cell>
          <cell r="S28" t="str">
            <v>ДОПОЛНИТЬ</v>
          </cell>
        </row>
        <row r="29">
          <cell r="B29" t="str">
            <v>A11.20.010.003</v>
          </cell>
          <cell r="C29" t="str">
            <v>Пункция новообразования молочной железы прицельная пункционная под контролем ультразвукового исследования</v>
          </cell>
          <cell r="D29">
            <v>1248.1300000000001</v>
          </cell>
          <cell r="E29">
            <v>405.81592000000001</v>
          </cell>
          <cell r="F29">
            <v>241.24187119781834</v>
          </cell>
          <cell r="H29">
            <v>1895</v>
          </cell>
          <cell r="I29">
            <v>214.40594488189689</v>
          </cell>
          <cell r="J29">
            <v>14.183875496968447</v>
          </cell>
          <cell r="K29">
            <v>30.015476006819252</v>
          </cell>
          <cell r="L29">
            <v>4.9108439747870323</v>
          </cell>
          <cell r="M29">
            <v>6.6924938013678394</v>
          </cell>
          <cell r="N29">
            <v>480.56546493613553</v>
          </cell>
          <cell r="O29">
            <v>0</v>
          </cell>
          <cell r="P29">
            <v>18.585598883205339</v>
          </cell>
          <cell r="Q29">
            <v>769</v>
          </cell>
          <cell r="R29">
            <v>2664</v>
          </cell>
          <cell r="S29" t="str">
            <v>ДОПОЛНИТЬ</v>
          </cell>
        </row>
        <row r="30">
          <cell r="B30" t="str">
            <v>A08.20.019</v>
          </cell>
          <cell r="C30" t="str">
            <v>Цитологическое исследование отделяемого из соска молочной железы</v>
          </cell>
          <cell r="D30">
            <v>1872.2</v>
          </cell>
          <cell r="E30">
            <v>59.981550499999997</v>
          </cell>
          <cell r="F30">
            <v>0.15</v>
          </cell>
          <cell r="H30">
            <v>1932</v>
          </cell>
          <cell r="I30">
            <v>321.6097762315523</v>
          </cell>
          <cell r="J30">
            <v>21.275870065958134</v>
          </cell>
          <cell r="K30">
            <v>45.023334252014614</v>
          </cell>
          <cell r="L30">
            <v>7.3662856349869656</v>
          </cell>
          <cell r="M30">
            <v>10.038767512134848</v>
          </cell>
          <cell r="N30">
            <v>720.85012254607523</v>
          </cell>
          <cell r="O30">
            <v>0</v>
          </cell>
          <cell r="P30">
            <v>27.878472778586392</v>
          </cell>
          <cell r="Q30">
            <v>1154</v>
          </cell>
          <cell r="R30">
            <v>3086</v>
          </cell>
          <cell r="S30" t="str">
            <v>ДОПОЛНИТЬ</v>
          </cell>
        </row>
        <row r="31">
          <cell r="B31" t="str">
            <v>A11.06.002</v>
          </cell>
          <cell r="C31" t="str">
            <v>Биопсия лимфатического узла</v>
          </cell>
          <cell r="D31">
            <v>1248.1300000000001</v>
          </cell>
          <cell r="E31">
            <v>405.81592000000001</v>
          </cell>
          <cell r="F31">
            <v>0.15</v>
          </cell>
          <cell r="H31">
            <v>1654</v>
          </cell>
          <cell r="I31">
            <v>214.40594488189689</v>
          </cell>
          <cell r="J31">
            <v>14.183875496968447</v>
          </cell>
          <cell r="K31">
            <v>30.015476006819252</v>
          </cell>
          <cell r="L31">
            <v>4.9108439747870323</v>
          </cell>
          <cell r="M31">
            <v>6.6924938013678394</v>
          </cell>
          <cell r="N31">
            <v>480.56546493613553</v>
          </cell>
          <cell r="O31">
            <v>0</v>
          </cell>
          <cell r="P31">
            <v>18.585598883205339</v>
          </cell>
          <cell r="Q31">
            <v>769</v>
          </cell>
          <cell r="R31">
            <v>2423</v>
          </cell>
          <cell r="S31" t="str">
            <v>ДОПОЛНИТЬ</v>
          </cell>
        </row>
        <row r="32">
          <cell r="B32" t="str">
            <v>A11.06.002.001</v>
          </cell>
          <cell r="C32" t="str">
            <v>Биопсия лимфатического узла под контролем ультразвукового исследования</v>
          </cell>
          <cell r="D32">
            <v>1248.1300000000001</v>
          </cell>
          <cell r="E32">
            <v>405.81592000000001</v>
          </cell>
          <cell r="F32">
            <v>0.15</v>
          </cell>
          <cell r="H32">
            <v>1654</v>
          </cell>
          <cell r="I32">
            <v>214.40594488189689</v>
          </cell>
          <cell r="J32">
            <v>14.183875496968447</v>
          </cell>
          <cell r="K32">
            <v>30.015476006819252</v>
          </cell>
          <cell r="L32">
            <v>4.9108439747870323</v>
          </cell>
          <cell r="M32">
            <v>6.6924938013678394</v>
          </cell>
          <cell r="N32">
            <v>480.56546493613553</v>
          </cell>
          <cell r="O32">
            <v>0</v>
          </cell>
          <cell r="P32">
            <v>18.585598883205339</v>
          </cell>
          <cell r="Q32">
            <v>769</v>
          </cell>
          <cell r="R32">
            <v>2423</v>
          </cell>
          <cell r="S32" t="str">
            <v>ДОПОЛНИТЬ</v>
          </cell>
        </row>
        <row r="33">
          <cell r="B33" t="str">
            <v>A11.07.003</v>
          </cell>
          <cell r="C33" t="str">
            <v>Биопсия миндалины, зева и аденоидов</v>
          </cell>
          <cell r="D33">
            <v>1248.1300000000001</v>
          </cell>
          <cell r="E33">
            <v>405.81592000000001</v>
          </cell>
          <cell r="F33">
            <v>0.15</v>
          </cell>
          <cell r="H33">
            <v>1654</v>
          </cell>
          <cell r="I33">
            <v>214.40594488189689</v>
          </cell>
          <cell r="J33">
            <v>14.183875496968447</v>
          </cell>
          <cell r="K33">
            <v>30.015476006819252</v>
          </cell>
          <cell r="L33">
            <v>4.9108439747870323</v>
          </cell>
          <cell r="M33">
            <v>6.6924938013678394</v>
          </cell>
          <cell r="N33">
            <v>480.56546493613553</v>
          </cell>
          <cell r="O33">
            <v>0</v>
          </cell>
          <cell r="P33">
            <v>18.585598883205339</v>
          </cell>
          <cell r="Q33">
            <v>769</v>
          </cell>
          <cell r="R33">
            <v>2423</v>
          </cell>
          <cell r="S33" t="str">
            <v>ДОПОЛНИТЬ</v>
          </cell>
        </row>
        <row r="34">
          <cell r="B34" t="str">
            <v>A11.20.010</v>
          </cell>
          <cell r="C34" t="str">
            <v>Биопсия молочной железы чрескожная</v>
          </cell>
          <cell r="D34">
            <v>1248.1300000000001</v>
          </cell>
          <cell r="E34">
            <v>405.81592000000001</v>
          </cell>
          <cell r="F34">
            <v>0.15</v>
          </cell>
          <cell r="H34">
            <v>1654</v>
          </cell>
          <cell r="I34">
            <v>214.40594488189689</v>
          </cell>
          <cell r="J34">
            <v>14.183875496968447</v>
          </cell>
          <cell r="K34">
            <v>30.015476006819252</v>
          </cell>
          <cell r="L34">
            <v>4.9108439747870323</v>
          </cell>
          <cell r="M34">
            <v>6.6924938013678394</v>
          </cell>
          <cell r="N34">
            <v>480.56546493613553</v>
          </cell>
          <cell r="O34">
            <v>0</v>
          </cell>
          <cell r="P34">
            <v>18.585598883205339</v>
          </cell>
          <cell r="Q34">
            <v>769</v>
          </cell>
          <cell r="R34">
            <v>2423</v>
          </cell>
          <cell r="S34" t="str">
            <v>ДОПОЛНИТЬ</v>
          </cell>
        </row>
        <row r="35">
          <cell r="B35" t="str">
            <v>A11.30.014</v>
          </cell>
          <cell r="C35" t="str">
            <v>Трепанбиопсия опухолей наружных локализаций, лимфатических узлов под визуальным контролем</v>
          </cell>
          <cell r="D35">
            <v>1248.1300000000001</v>
          </cell>
          <cell r="E35">
            <v>405.81592000000001</v>
          </cell>
          <cell r="F35">
            <v>241.24187119781834</v>
          </cell>
          <cell r="H35">
            <v>1895</v>
          </cell>
          <cell r="I35">
            <v>214.40594488189689</v>
          </cell>
          <cell r="J35">
            <v>14.183875496968447</v>
          </cell>
          <cell r="K35">
            <v>30.015476006819252</v>
          </cell>
          <cell r="L35">
            <v>4.9108439747870323</v>
          </cell>
          <cell r="M35">
            <v>6.6924938013678394</v>
          </cell>
          <cell r="N35">
            <v>480.56546493613553</v>
          </cell>
          <cell r="O35">
            <v>0</v>
          </cell>
          <cell r="P35">
            <v>18.585598883205339</v>
          </cell>
          <cell r="Q35">
            <v>769</v>
          </cell>
          <cell r="R35">
            <v>2664</v>
          </cell>
          <cell r="S35" t="str">
            <v>ДОПОЛНИТЬ</v>
          </cell>
        </row>
        <row r="36">
          <cell r="B36" t="str">
            <v>A11.25.006</v>
          </cell>
          <cell r="C36" t="str">
            <v>Биопсия новообразования наружного уха</v>
          </cell>
          <cell r="D36">
            <v>1248.1300000000001</v>
          </cell>
          <cell r="E36">
            <v>405.81592000000001</v>
          </cell>
          <cell r="F36">
            <v>0.15</v>
          </cell>
          <cell r="H36">
            <v>1654</v>
          </cell>
          <cell r="I36">
            <v>214.40594488189689</v>
          </cell>
          <cell r="J36">
            <v>14.183875496968447</v>
          </cell>
          <cell r="K36">
            <v>30.015476006819252</v>
          </cell>
          <cell r="L36">
            <v>4.9108439747870323</v>
          </cell>
          <cell r="M36">
            <v>6.6924938013678394</v>
          </cell>
          <cell r="N36">
            <v>480.56546493613553</v>
          </cell>
          <cell r="O36">
            <v>0</v>
          </cell>
          <cell r="P36">
            <v>18.585598883205339</v>
          </cell>
          <cell r="Q36">
            <v>769</v>
          </cell>
          <cell r="R36">
            <v>2423</v>
          </cell>
          <cell r="S36" t="str">
            <v>ДОПОЛНИТЬ</v>
          </cell>
        </row>
        <row r="37">
          <cell r="B37" t="str">
            <v>A11.14.001.001</v>
          </cell>
          <cell r="C37" t="str">
            <v>Биопсия печени под контролем ультразвукового исследования</v>
          </cell>
          <cell r="D37">
            <v>1248.1300000000001</v>
          </cell>
          <cell r="E37">
            <v>405.81592000000001</v>
          </cell>
          <cell r="F37">
            <v>0.15</v>
          </cell>
          <cell r="H37">
            <v>1654</v>
          </cell>
          <cell r="I37">
            <v>214.40594488189689</v>
          </cell>
          <cell r="J37">
            <v>14.183875496968447</v>
          </cell>
          <cell r="K37">
            <v>30.015476006819252</v>
          </cell>
          <cell r="L37">
            <v>4.9108439747870323</v>
          </cell>
          <cell r="M37">
            <v>6.6924938013678394</v>
          </cell>
          <cell r="N37">
            <v>480.56546493613553</v>
          </cell>
          <cell r="O37">
            <v>0</v>
          </cell>
          <cell r="P37">
            <v>18.585598883205339</v>
          </cell>
          <cell r="Q37">
            <v>769</v>
          </cell>
          <cell r="R37">
            <v>2423</v>
          </cell>
          <cell r="S37" t="str">
            <v>ДОПОЛНИТЬ</v>
          </cell>
        </row>
        <row r="38">
          <cell r="B38" t="str">
            <v>A11.08.008</v>
          </cell>
          <cell r="C38" t="str">
            <v>Биопсия слизистой гортаноглотки</v>
          </cell>
          <cell r="D38">
            <v>1248.1300000000001</v>
          </cell>
          <cell r="E38">
            <v>405.81592000000001</v>
          </cell>
          <cell r="F38">
            <v>0.15</v>
          </cell>
          <cell r="H38">
            <v>1654</v>
          </cell>
          <cell r="I38">
            <v>214.40594488189689</v>
          </cell>
          <cell r="J38">
            <v>14.183875496968447</v>
          </cell>
          <cell r="K38">
            <v>30.015476006819252</v>
          </cell>
          <cell r="L38">
            <v>4.9108439747870323</v>
          </cell>
          <cell r="M38">
            <v>6.6924938013678394</v>
          </cell>
          <cell r="N38">
            <v>480.56546493613553</v>
          </cell>
          <cell r="O38">
            <v>0</v>
          </cell>
          <cell r="P38">
            <v>18.585598883205339</v>
          </cell>
          <cell r="Q38">
            <v>769</v>
          </cell>
          <cell r="R38">
            <v>2423</v>
          </cell>
          <cell r="S38" t="str">
            <v>ДОПОЛНИТЬ</v>
          </cell>
        </row>
        <row r="39">
          <cell r="B39" t="str">
            <v>A11.08.008.001</v>
          </cell>
          <cell r="C39" t="str">
            <v>Биопсия слизистой гортаноглотки под контролем эндоскопического исследования</v>
          </cell>
          <cell r="D39">
            <v>1248.1300000000001</v>
          </cell>
          <cell r="E39">
            <v>405.81592000000001</v>
          </cell>
          <cell r="F39">
            <v>0.15</v>
          </cell>
          <cell r="H39">
            <v>1654</v>
          </cell>
          <cell r="I39">
            <v>214.40594488189689</v>
          </cell>
          <cell r="J39">
            <v>14.183875496968447</v>
          </cell>
          <cell r="K39">
            <v>30.015476006819252</v>
          </cell>
          <cell r="L39">
            <v>4.9108439747870323</v>
          </cell>
          <cell r="M39">
            <v>6.6924938013678394</v>
          </cell>
          <cell r="N39">
            <v>480.56546493613553</v>
          </cell>
          <cell r="O39">
            <v>0</v>
          </cell>
          <cell r="P39">
            <v>18.585598883205339</v>
          </cell>
          <cell r="Q39">
            <v>769</v>
          </cell>
          <cell r="R39">
            <v>2423</v>
          </cell>
          <cell r="S39" t="str">
            <v>ДОПОЛНИТЬ</v>
          </cell>
        </row>
        <row r="40">
          <cell r="B40" t="str">
            <v>A11.08.001</v>
          </cell>
          <cell r="C40" t="str">
            <v>Биопсия слизистой оболочки гортани</v>
          </cell>
          <cell r="D40">
            <v>1248.1300000000001</v>
          </cell>
          <cell r="E40">
            <v>405.81592000000001</v>
          </cell>
          <cell r="F40">
            <v>0.15</v>
          </cell>
          <cell r="H40">
            <v>1654</v>
          </cell>
          <cell r="I40">
            <v>214.40594488189689</v>
          </cell>
          <cell r="J40">
            <v>14.183875496968447</v>
          </cell>
          <cell r="K40">
            <v>30.015476006819252</v>
          </cell>
          <cell r="L40">
            <v>4.9108439747870323</v>
          </cell>
          <cell r="M40">
            <v>6.6924938013678394</v>
          </cell>
          <cell r="N40">
            <v>480.56546493613553</v>
          </cell>
          <cell r="O40">
            <v>0</v>
          </cell>
          <cell r="P40">
            <v>18.585598883205339</v>
          </cell>
          <cell r="Q40">
            <v>769</v>
          </cell>
          <cell r="R40">
            <v>2423</v>
          </cell>
          <cell r="S40" t="str">
            <v>ДОПОЛНИТЬ</v>
          </cell>
        </row>
        <row r="41">
          <cell r="B41" t="str">
            <v>A11.08.003</v>
          </cell>
          <cell r="C41" t="str">
            <v>Биопсия слизистой оболочки носоглотки</v>
          </cell>
          <cell r="D41">
            <v>1248.1300000000001</v>
          </cell>
          <cell r="E41">
            <v>405.81592000000001</v>
          </cell>
          <cell r="F41">
            <v>0.15</v>
          </cell>
          <cell r="H41">
            <v>1654</v>
          </cell>
          <cell r="I41">
            <v>214.40594488189689</v>
          </cell>
          <cell r="J41">
            <v>14.183875496968447</v>
          </cell>
          <cell r="K41">
            <v>30.015476006819252</v>
          </cell>
          <cell r="L41">
            <v>4.9108439747870323</v>
          </cell>
          <cell r="M41">
            <v>6.6924938013678394</v>
          </cell>
          <cell r="N41">
            <v>480.56546493613553</v>
          </cell>
          <cell r="O41">
            <v>0</v>
          </cell>
          <cell r="P41">
            <v>18.585598883205339</v>
          </cell>
          <cell r="Q41">
            <v>769</v>
          </cell>
          <cell r="R41">
            <v>2423</v>
          </cell>
          <cell r="S41" t="str">
            <v>ДОПОЛНИТЬ</v>
          </cell>
        </row>
        <row r="42">
          <cell r="B42" t="str">
            <v>A11.08.003.001</v>
          </cell>
          <cell r="C42" t="str">
            <v>Биопсия слизистой оболочки носоглотки под контролем эндоскопического исследования</v>
          </cell>
          <cell r="D42">
            <v>1248.1300000000001</v>
          </cell>
          <cell r="E42">
            <v>405.81592000000001</v>
          </cell>
          <cell r="F42">
            <v>0.15</v>
          </cell>
          <cell r="H42">
            <v>1654</v>
          </cell>
          <cell r="I42">
            <v>214.40594488189689</v>
          </cell>
          <cell r="J42">
            <v>14.183875496968447</v>
          </cell>
          <cell r="K42">
            <v>30.015476006819252</v>
          </cell>
          <cell r="L42">
            <v>4.9108439747870323</v>
          </cell>
          <cell r="M42">
            <v>6.6924938013678394</v>
          </cell>
          <cell r="N42">
            <v>480.56546493613553</v>
          </cell>
          <cell r="O42">
            <v>0</v>
          </cell>
          <cell r="P42">
            <v>18.585598883205339</v>
          </cell>
          <cell r="Q42">
            <v>769</v>
          </cell>
          <cell r="R42">
            <v>2423</v>
          </cell>
          <cell r="S42" t="str">
            <v>ДОПОЛНИТЬ</v>
          </cell>
        </row>
        <row r="43">
          <cell r="B43" t="str">
            <v>A11.08.002</v>
          </cell>
          <cell r="C43" t="str">
            <v>Биопсия слизистой оболочки полости носа</v>
          </cell>
          <cell r="D43">
            <v>1248.1300000000001</v>
          </cell>
          <cell r="E43">
            <v>405.81592000000001</v>
          </cell>
          <cell r="F43">
            <v>0.15</v>
          </cell>
          <cell r="H43">
            <v>1654</v>
          </cell>
          <cell r="I43">
            <v>214.40594488189689</v>
          </cell>
          <cell r="J43">
            <v>14.183875496968447</v>
          </cell>
          <cell r="K43">
            <v>30.015476006819252</v>
          </cell>
          <cell r="L43">
            <v>4.9108439747870323</v>
          </cell>
          <cell r="M43">
            <v>6.6924938013678394</v>
          </cell>
          <cell r="N43">
            <v>480.56546493613553</v>
          </cell>
          <cell r="O43">
            <v>0</v>
          </cell>
          <cell r="P43">
            <v>18.585598883205339</v>
          </cell>
          <cell r="Q43">
            <v>769</v>
          </cell>
          <cell r="R43">
            <v>2423</v>
          </cell>
          <cell r="S43" t="str">
            <v>ДОПОЛНИТЬ</v>
          </cell>
        </row>
        <row r="44">
          <cell r="B44" t="str">
            <v>A11.07.016</v>
          </cell>
          <cell r="C44" t="str">
            <v>Биопсия слизистой ротоглотки</v>
          </cell>
          <cell r="D44">
            <v>1248.1300000000001</v>
          </cell>
          <cell r="E44">
            <v>405.81592000000001</v>
          </cell>
          <cell r="F44">
            <v>0.15</v>
          </cell>
          <cell r="H44">
            <v>1654</v>
          </cell>
          <cell r="I44">
            <v>214.40594488189689</v>
          </cell>
          <cell r="J44">
            <v>14.183875496968447</v>
          </cell>
          <cell r="K44">
            <v>30.015476006819252</v>
          </cell>
          <cell r="L44">
            <v>4.9108439747870323</v>
          </cell>
          <cell r="M44">
            <v>6.6924938013678394</v>
          </cell>
          <cell r="N44">
            <v>480.56546493613553</v>
          </cell>
          <cell r="O44">
            <v>0</v>
          </cell>
          <cell r="P44">
            <v>18.585598883205339</v>
          </cell>
          <cell r="Q44">
            <v>769</v>
          </cell>
          <cell r="R44">
            <v>2423</v>
          </cell>
          <cell r="S44" t="str">
            <v>ДОПОЛНИТЬ</v>
          </cell>
        </row>
        <row r="45">
          <cell r="B45" t="str">
            <v>A11.08.001.001</v>
          </cell>
          <cell r="C45" t="str">
            <v>Биопсия тканей гортани под контролем ларингоскопического исследования</v>
          </cell>
          <cell r="D45">
            <v>1248.1300000000001</v>
          </cell>
          <cell r="E45">
            <v>405.81592000000001</v>
          </cell>
          <cell r="F45">
            <v>0.15</v>
          </cell>
          <cell r="H45">
            <v>1654</v>
          </cell>
          <cell r="I45">
            <v>214.40594488189689</v>
          </cell>
          <cell r="J45">
            <v>14.183875496968447</v>
          </cell>
          <cell r="K45">
            <v>30.015476006819252</v>
          </cell>
          <cell r="L45">
            <v>4.9108439747870323</v>
          </cell>
          <cell r="M45">
            <v>6.6924938013678394</v>
          </cell>
          <cell r="N45">
            <v>480.56546493613553</v>
          </cell>
          <cell r="O45">
            <v>0</v>
          </cell>
          <cell r="P45">
            <v>18.585598883205339</v>
          </cell>
          <cell r="Q45">
            <v>769</v>
          </cell>
          <cell r="R45">
            <v>2423</v>
          </cell>
          <cell r="S45" t="str">
            <v>ДОПОЛНИТЬ</v>
          </cell>
        </row>
        <row r="46">
          <cell r="B46" t="str">
            <v>A11.22.001</v>
          </cell>
          <cell r="C46" t="str">
            <v>Биопсия щитовидной или паращитовидной железы</v>
          </cell>
          <cell r="D46">
            <v>1248.1300000000001</v>
          </cell>
          <cell r="E46">
            <v>405.81592000000001</v>
          </cell>
          <cell r="F46">
            <v>0.15</v>
          </cell>
          <cell r="H46">
            <v>1654</v>
          </cell>
          <cell r="I46">
            <v>214.40594488189689</v>
          </cell>
          <cell r="J46">
            <v>14.183875496968447</v>
          </cell>
          <cell r="K46">
            <v>30.015476006819252</v>
          </cell>
          <cell r="L46">
            <v>4.9108439747870323</v>
          </cell>
          <cell r="M46">
            <v>6.6924938013678394</v>
          </cell>
          <cell r="N46">
            <v>480.56546493613553</v>
          </cell>
          <cell r="O46">
            <v>0</v>
          </cell>
          <cell r="P46">
            <v>18.585598883205339</v>
          </cell>
          <cell r="Q46">
            <v>769</v>
          </cell>
          <cell r="R46">
            <v>2423</v>
          </cell>
          <cell r="S46" t="str">
            <v>ДОПОЛНИТЬ</v>
          </cell>
        </row>
        <row r="47">
          <cell r="B47" t="str">
            <v>A01.08.002</v>
          </cell>
          <cell r="C47" t="str">
            <v>Визуальное исследование верхних дыхательных путей</v>
          </cell>
          <cell r="D47">
            <v>208.02</v>
          </cell>
          <cell r="E47">
            <v>70.732220000000012</v>
          </cell>
          <cell r="F47">
            <v>0.15</v>
          </cell>
          <cell r="H47">
            <v>279</v>
          </cell>
          <cell r="I47">
            <v>35.734037844080497</v>
          </cell>
          <cell r="J47">
            <v>2.3639603093262531</v>
          </cell>
          <cell r="K47">
            <v>5.0025392538746285</v>
          </cell>
          <cell r="L47">
            <v>0.81846743819569945</v>
          </cell>
          <cell r="M47">
            <v>1.1154066968669434</v>
          </cell>
          <cell r="N47">
            <v>80.093602442065261</v>
          </cell>
          <cell r="O47">
            <v>0</v>
          </cell>
          <cell r="P47">
            <v>3.0975749959414278</v>
          </cell>
          <cell r="Q47">
            <v>128</v>
          </cell>
          <cell r="R47">
            <v>407</v>
          </cell>
          <cell r="S47" t="str">
            <v>ДОПОЛНИТЬ</v>
          </cell>
        </row>
        <row r="48">
          <cell r="B48" t="str">
            <v>A01.20.005</v>
          </cell>
          <cell r="C48" t="str">
            <v>Визуальное исследование молочных желез</v>
          </cell>
          <cell r="D48">
            <v>208.02</v>
          </cell>
          <cell r="E48">
            <v>70.732220000000012</v>
          </cell>
          <cell r="F48">
            <v>0.15</v>
          </cell>
          <cell r="H48">
            <v>279</v>
          </cell>
          <cell r="I48">
            <v>35.734037844080497</v>
          </cell>
          <cell r="J48">
            <v>2.3639603093262531</v>
          </cell>
          <cell r="K48">
            <v>5.0025392538746285</v>
          </cell>
          <cell r="L48">
            <v>0.81846743819569945</v>
          </cell>
          <cell r="M48">
            <v>1.1154066968669434</v>
          </cell>
          <cell r="N48">
            <v>80.093602442065261</v>
          </cell>
          <cell r="O48">
            <v>0</v>
          </cell>
          <cell r="P48">
            <v>3.0975749959414278</v>
          </cell>
          <cell r="Q48">
            <v>128</v>
          </cell>
          <cell r="R48">
            <v>407</v>
          </cell>
          <cell r="S48" t="str">
            <v>ДОПОЛНИТЬ</v>
          </cell>
        </row>
        <row r="49">
          <cell r="B49" t="str">
            <v>A01.27.002</v>
          </cell>
          <cell r="C49" t="str">
            <v>Визуальное исследование при патологии органа обоняния</v>
          </cell>
          <cell r="D49">
            <v>208.02</v>
          </cell>
          <cell r="E49">
            <v>70.732220000000012</v>
          </cell>
          <cell r="F49">
            <v>0.15</v>
          </cell>
          <cell r="H49">
            <v>279</v>
          </cell>
          <cell r="I49">
            <v>35.734037844080497</v>
          </cell>
          <cell r="J49">
            <v>2.3639603093262531</v>
          </cell>
          <cell r="K49">
            <v>5.0025392538746285</v>
          </cell>
          <cell r="L49">
            <v>0.81846743819569945</v>
          </cell>
          <cell r="M49">
            <v>1.1154066968669434</v>
          </cell>
          <cell r="N49">
            <v>80.093602442065261</v>
          </cell>
          <cell r="O49">
            <v>0</v>
          </cell>
          <cell r="P49">
            <v>3.0975749959414278</v>
          </cell>
          <cell r="Q49">
            <v>128</v>
          </cell>
          <cell r="R49">
            <v>407</v>
          </cell>
          <cell r="S49" t="str">
            <v>ДОПОЛНИТЬ</v>
          </cell>
        </row>
        <row r="50">
          <cell r="B50" t="str">
            <v>A01.25.002</v>
          </cell>
          <cell r="C50" t="str">
            <v>Визуальное исследование при патологии органа слуха</v>
          </cell>
          <cell r="D50">
            <v>208.02</v>
          </cell>
          <cell r="E50">
            <v>70.732220000000012</v>
          </cell>
          <cell r="F50">
            <v>0.15</v>
          </cell>
          <cell r="H50">
            <v>279</v>
          </cell>
          <cell r="I50">
            <v>35.734037844080497</v>
          </cell>
          <cell r="J50">
            <v>2.3639603093262531</v>
          </cell>
          <cell r="K50">
            <v>5.0025392538746285</v>
          </cell>
          <cell r="L50">
            <v>0.81846743819569945</v>
          </cell>
          <cell r="M50">
            <v>1.1154066968669434</v>
          </cell>
          <cell r="N50">
            <v>80.093602442065261</v>
          </cell>
          <cell r="O50">
            <v>0</v>
          </cell>
          <cell r="P50">
            <v>3.0975749959414278</v>
          </cell>
          <cell r="Q50">
            <v>128</v>
          </cell>
          <cell r="R50">
            <v>407</v>
          </cell>
          <cell r="S50" t="str">
            <v>ДОПОЛНИТЬ</v>
          </cell>
        </row>
        <row r="51">
          <cell r="B51" t="str">
            <v>A01.07.002</v>
          </cell>
          <cell r="C51" t="str">
            <v>Визуальное исследование при патологии полости рта</v>
          </cell>
          <cell r="D51">
            <v>208.02</v>
          </cell>
          <cell r="E51">
            <v>70.732220000000012</v>
          </cell>
          <cell r="F51">
            <v>0.15</v>
          </cell>
          <cell r="H51">
            <v>279</v>
          </cell>
          <cell r="I51">
            <v>35.734037844080497</v>
          </cell>
          <cell r="J51">
            <v>2.3639603093262531</v>
          </cell>
          <cell r="K51">
            <v>5.0025392538746285</v>
          </cell>
          <cell r="L51">
            <v>0.81846743819569945</v>
          </cell>
          <cell r="M51">
            <v>1.1154066968669434</v>
          </cell>
          <cell r="N51">
            <v>80.093602442065261</v>
          </cell>
          <cell r="O51">
            <v>0</v>
          </cell>
          <cell r="P51">
            <v>3.0975749959414278</v>
          </cell>
          <cell r="Q51">
            <v>128</v>
          </cell>
          <cell r="R51">
            <v>407</v>
          </cell>
          <cell r="S51" t="str">
            <v>ДОПОЛНИТЬ</v>
          </cell>
        </row>
        <row r="52">
          <cell r="B52" t="str">
            <v>A17.03.007</v>
          </cell>
          <cell r="C52" t="str">
            <v>Воздействие магнитными полями при костной патологии</v>
          </cell>
          <cell r="D52">
            <v>624.07000000000005</v>
          </cell>
          <cell r="E52">
            <v>70.732220000000012</v>
          </cell>
          <cell r="F52">
            <v>0.15</v>
          </cell>
          <cell r="H52">
            <v>695</v>
          </cell>
          <cell r="I52">
            <v>107.2038313496554</v>
          </cell>
          <cell r="J52">
            <v>7.0919945689896879</v>
          </cell>
          <cell r="K52">
            <v>15.007858245195365</v>
          </cell>
          <cell r="L52">
            <v>2.4554416601999338</v>
          </cell>
          <cell r="M52">
            <v>3.3462737107670097</v>
          </cell>
          <cell r="N52">
            <v>240.28465760993976</v>
          </cell>
          <cell r="O52">
            <v>0</v>
          </cell>
          <cell r="P52">
            <v>9.2928738953810548</v>
          </cell>
          <cell r="Q52">
            <v>385</v>
          </cell>
          <cell r="R52">
            <v>1080</v>
          </cell>
          <cell r="S52" t="str">
            <v>ДОПОЛНИТЬ</v>
          </cell>
        </row>
        <row r="53">
          <cell r="B53" t="str">
            <v>A17.03.006</v>
          </cell>
          <cell r="C53" t="str">
            <v>Воздействие токами ультравысокой частоты при костной патологии</v>
          </cell>
          <cell r="D53">
            <v>1040.1099999999999</v>
          </cell>
          <cell r="E53">
            <v>70.732220000000012</v>
          </cell>
          <cell r="F53">
            <v>0.15</v>
          </cell>
          <cell r="H53">
            <v>1111</v>
          </cell>
          <cell r="I53">
            <v>178.67190703781637</v>
          </cell>
          <cell r="J53">
            <v>11.819915187642192</v>
          </cell>
          <cell r="K53">
            <v>25.012936752944618</v>
          </cell>
          <cell r="L53">
            <v>4.092376536591332</v>
          </cell>
          <cell r="M53">
            <v>5.5770871045008956</v>
          </cell>
          <cell r="N53">
            <v>400.47186249407019</v>
          </cell>
          <cell r="O53">
            <v>0</v>
          </cell>
          <cell r="P53">
            <v>15.488023887263907</v>
          </cell>
          <cell r="Q53">
            <v>641</v>
          </cell>
          <cell r="R53">
            <v>1752</v>
          </cell>
          <cell r="S53" t="str">
            <v>ДОПОЛНИТЬ</v>
          </cell>
        </row>
        <row r="54">
          <cell r="B54" t="str">
            <v>B03.005.004</v>
          </cell>
          <cell r="C54" t="str">
            <v>Исследование коагуляционного гемостаза</v>
          </cell>
          <cell r="D54">
            <v>416.04</v>
          </cell>
          <cell r="E54">
            <v>70.732220000000012</v>
          </cell>
          <cell r="F54">
            <v>0.15</v>
          </cell>
          <cell r="H54">
            <v>487</v>
          </cell>
          <cell r="I54">
            <v>71.468075688160994</v>
          </cell>
          <cell r="J54">
            <v>4.7279206186525062</v>
          </cell>
          <cell r="K54">
            <v>10.005078507749257</v>
          </cell>
          <cell r="L54">
            <v>1.6369348763913989</v>
          </cell>
          <cell r="M54">
            <v>2.2308133937338868</v>
          </cell>
          <cell r="N54">
            <v>160.18720488413052</v>
          </cell>
          <cell r="O54">
            <v>0</v>
          </cell>
          <cell r="P54">
            <v>6.1951499918828556</v>
          </cell>
          <cell r="Q54">
            <v>256</v>
          </cell>
          <cell r="R54">
            <v>743</v>
          </cell>
          <cell r="S54" t="str">
            <v>ДОПОЛНИТЬ</v>
          </cell>
        </row>
        <row r="55">
          <cell r="B55" t="str">
            <v>A03.25.003</v>
          </cell>
          <cell r="C55" t="str">
            <v>Исследование органа слуха с помощью камертона</v>
          </cell>
          <cell r="D55">
            <v>416.04</v>
          </cell>
          <cell r="E55">
            <v>70.732220000000012</v>
          </cell>
          <cell r="F55">
            <v>0.15</v>
          </cell>
          <cell r="H55">
            <v>487</v>
          </cell>
          <cell r="I55">
            <v>71.468075688160994</v>
          </cell>
          <cell r="J55">
            <v>4.7279206186525062</v>
          </cell>
          <cell r="K55">
            <v>10.005078507749257</v>
          </cell>
          <cell r="L55">
            <v>1.6369348763913989</v>
          </cell>
          <cell r="M55">
            <v>2.2308133937338868</v>
          </cell>
          <cell r="N55">
            <v>160.18720488413052</v>
          </cell>
          <cell r="O55">
            <v>0</v>
          </cell>
          <cell r="P55">
            <v>6.1951499918828556</v>
          </cell>
          <cell r="Q55">
            <v>256</v>
          </cell>
          <cell r="R55">
            <v>743</v>
          </cell>
          <cell r="S55" t="str">
            <v>ДОПОЛНИТЬ</v>
          </cell>
        </row>
        <row r="56">
          <cell r="B56" t="str">
            <v>A26.06.036</v>
          </cell>
          <cell r="C56" t="str">
            <v>Определение антигена (HbsAg) вируса гепатита B (Hepatitis B virus) в крови</v>
          </cell>
          <cell r="D56">
            <v>624.07000000000005</v>
          </cell>
          <cell r="E56">
            <v>656.61439416666656</v>
          </cell>
          <cell r="F56">
            <v>0.15</v>
          </cell>
          <cell r="H56">
            <v>1281</v>
          </cell>
          <cell r="I56">
            <v>107.2038313496554</v>
          </cell>
          <cell r="J56">
            <v>7.0919945689896879</v>
          </cell>
          <cell r="K56">
            <v>15.007858245195365</v>
          </cell>
          <cell r="L56">
            <v>2.4554416601999338</v>
          </cell>
          <cell r="M56">
            <v>3.3462737107670097</v>
          </cell>
          <cell r="N56">
            <v>240.28465760993976</v>
          </cell>
          <cell r="O56">
            <v>0</v>
          </cell>
          <cell r="P56">
            <v>9.2928738953810548</v>
          </cell>
          <cell r="Q56">
            <v>385</v>
          </cell>
          <cell r="R56">
            <v>1666</v>
          </cell>
          <cell r="S56" t="str">
            <v>ДОПОЛНИТЬ</v>
          </cell>
        </row>
        <row r="57">
          <cell r="B57" t="str">
            <v>A26.06.036.001</v>
          </cell>
          <cell r="C57" t="str">
            <v>Определение антигена (HBsAg) вируса гепатита B (Hepatitis B virus) в крови, качественное исследование</v>
          </cell>
          <cell r="D57">
            <v>624.07000000000005</v>
          </cell>
          <cell r="E57">
            <v>656.61439416666656</v>
          </cell>
          <cell r="F57">
            <v>0.15</v>
          </cell>
          <cell r="H57">
            <v>1281</v>
          </cell>
          <cell r="I57">
            <v>107.2038313496554</v>
          </cell>
          <cell r="J57">
            <v>7.0919945689896879</v>
          </cell>
          <cell r="K57">
            <v>15.007858245195365</v>
          </cell>
          <cell r="L57">
            <v>2.4554416601999338</v>
          </cell>
          <cell r="M57">
            <v>3.3462737107670097</v>
          </cell>
          <cell r="N57">
            <v>240.28465760993976</v>
          </cell>
          <cell r="O57">
            <v>0</v>
          </cell>
          <cell r="P57">
            <v>9.2928738953810548</v>
          </cell>
          <cell r="Q57">
            <v>385</v>
          </cell>
          <cell r="R57">
            <v>1666</v>
          </cell>
          <cell r="S57" t="str">
            <v>ДОПОЛНИТЬ</v>
          </cell>
        </row>
        <row r="58">
          <cell r="B58" t="str">
            <v>A26.06.036.002</v>
          </cell>
          <cell r="C58" t="str">
            <v>Определение антигена (HBsAg) вируса гепатита B (Hepatitis B virus) в крови, количественное исследование</v>
          </cell>
          <cell r="D58">
            <v>624.07000000000005</v>
          </cell>
          <cell r="E58">
            <v>656.61439416666656</v>
          </cell>
          <cell r="F58">
            <v>0.15</v>
          </cell>
          <cell r="H58">
            <v>1281</v>
          </cell>
          <cell r="I58">
            <v>107.2038313496554</v>
          </cell>
          <cell r="J58">
            <v>7.0919945689896879</v>
          </cell>
          <cell r="K58">
            <v>15.007858245195365</v>
          </cell>
          <cell r="L58">
            <v>2.4554416601999338</v>
          </cell>
          <cell r="M58">
            <v>3.3462737107670097</v>
          </cell>
          <cell r="N58">
            <v>240.28465760993976</v>
          </cell>
          <cell r="O58">
            <v>0</v>
          </cell>
          <cell r="P58">
            <v>9.2928738953810548</v>
          </cell>
          <cell r="Q58">
            <v>385</v>
          </cell>
          <cell r="R58">
            <v>1666</v>
          </cell>
          <cell r="S58" t="str">
            <v>ДОПОЛНИТЬ</v>
          </cell>
        </row>
        <row r="59">
          <cell r="B59" t="str">
            <v>A26.06.041</v>
          </cell>
          <cell r="C59" t="str">
            <v>Определение антител к вирусу гепатита C (Hepatitis C virus) в крови</v>
          </cell>
          <cell r="D59">
            <v>624.07000000000005</v>
          </cell>
          <cell r="E59">
            <v>514.92595666666671</v>
          </cell>
          <cell r="F59">
            <v>0.15</v>
          </cell>
          <cell r="H59">
            <v>1139</v>
          </cell>
          <cell r="I59">
            <v>107.2038313496554</v>
          </cell>
          <cell r="J59">
            <v>7.0919945689896879</v>
          </cell>
          <cell r="K59">
            <v>15.007858245195365</v>
          </cell>
          <cell r="L59">
            <v>2.4554416601999338</v>
          </cell>
          <cell r="M59">
            <v>3.3462737107670097</v>
          </cell>
          <cell r="N59">
            <v>240.28465760993976</v>
          </cell>
          <cell r="O59">
            <v>0</v>
          </cell>
          <cell r="P59">
            <v>9.2928738953810548</v>
          </cell>
          <cell r="Q59">
            <v>385</v>
          </cell>
          <cell r="R59">
            <v>1524</v>
          </cell>
          <cell r="S59" t="str">
            <v>ДОПОЛНИТЬ</v>
          </cell>
        </row>
        <row r="60">
          <cell r="B60" t="str">
            <v>A26.06.040.001</v>
          </cell>
          <cell r="C60" t="str">
            <v>Определение антител к поверхностному антигену (anti-HBs) вируса гепатита B (Hepatitis B virus) в крови, качественное исследование</v>
          </cell>
          <cell r="D60">
            <v>624.07000000000005</v>
          </cell>
          <cell r="E60">
            <v>514.92595666666671</v>
          </cell>
          <cell r="F60">
            <v>0.15</v>
          </cell>
          <cell r="H60">
            <v>1139</v>
          </cell>
          <cell r="I60">
            <v>107.2038313496554</v>
          </cell>
          <cell r="J60">
            <v>7.0919945689896879</v>
          </cell>
          <cell r="K60">
            <v>15.007858245195365</v>
          </cell>
          <cell r="L60">
            <v>2.4554416601999338</v>
          </cell>
          <cell r="M60">
            <v>3.3462737107670097</v>
          </cell>
          <cell r="N60">
            <v>240.28465760993976</v>
          </cell>
          <cell r="O60">
            <v>0</v>
          </cell>
          <cell r="P60">
            <v>9.2928738953810548</v>
          </cell>
          <cell r="Q60">
            <v>385</v>
          </cell>
          <cell r="R60">
            <v>1524</v>
          </cell>
          <cell r="S60" t="str">
            <v>ДОПОЛНИТЬ</v>
          </cell>
        </row>
        <row r="61">
          <cell r="B61" t="str">
            <v>A26.06.040.002</v>
          </cell>
          <cell r="C61" t="str">
            <v>Определение антител к поверхностному антигену (anti-HBs) вируса гепатита B (Hepatitis B virus) в крови, количественное исследование</v>
          </cell>
          <cell r="D61">
            <v>624.07000000000005</v>
          </cell>
          <cell r="E61">
            <v>514.92595666666671</v>
          </cell>
          <cell r="F61">
            <v>0.15</v>
          </cell>
          <cell r="H61">
            <v>1139</v>
          </cell>
          <cell r="I61">
            <v>107.2038313496554</v>
          </cell>
          <cell r="J61">
            <v>7.0919945689896879</v>
          </cell>
          <cell r="K61">
            <v>15.007858245195365</v>
          </cell>
          <cell r="L61">
            <v>2.4554416601999338</v>
          </cell>
          <cell r="M61">
            <v>3.3462737107670097</v>
          </cell>
          <cell r="N61">
            <v>240.28465760993976</v>
          </cell>
          <cell r="O61">
            <v>0</v>
          </cell>
          <cell r="P61">
            <v>9.2928738953810548</v>
          </cell>
          <cell r="Q61">
            <v>385</v>
          </cell>
          <cell r="R61">
            <v>1524</v>
          </cell>
          <cell r="S61" t="str">
            <v>ДОПОЛНИТЬ</v>
          </cell>
        </row>
        <row r="62">
          <cell r="B62" t="str">
            <v>A26.06.041.001</v>
          </cell>
          <cell r="C62" t="str">
            <v>Определение антител класса G (anti-HCV IgG) к вирусу гепатита C (Hepatitis C virus) в крови</v>
          </cell>
          <cell r="D62">
            <v>624.07000000000005</v>
          </cell>
          <cell r="E62">
            <v>514.92595666666671</v>
          </cell>
          <cell r="F62">
            <v>0.15</v>
          </cell>
          <cell r="H62">
            <v>1139</v>
          </cell>
          <cell r="I62">
            <v>107.2038313496554</v>
          </cell>
          <cell r="J62">
            <v>7.0919945689896879</v>
          </cell>
          <cell r="K62">
            <v>15.007858245195365</v>
          </cell>
          <cell r="L62">
            <v>2.4554416601999338</v>
          </cell>
          <cell r="M62">
            <v>3.3462737107670097</v>
          </cell>
          <cell r="N62">
            <v>240.28465760993976</v>
          </cell>
          <cell r="O62">
            <v>0</v>
          </cell>
          <cell r="P62">
            <v>9.2928738953810548</v>
          </cell>
          <cell r="Q62">
            <v>385</v>
          </cell>
          <cell r="R62">
            <v>1524</v>
          </cell>
          <cell r="S62" t="str">
            <v>ДОПОЛНИТЬ</v>
          </cell>
        </row>
        <row r="63">
          <cell r="B63" t="str">
            <v>A26.06.043.002</v>
          </cell>
          <cell r="C63" t="str">
            <v>Определение антител класса G (anti-HDV IgG) к вирусу гепатита D (Hepatitis D virus) в крови</v>
          </cell>
          <cell r="D63">
            <v>832.09</v>
          </cell>
          <cell r="E63">
            <v>272.57595666666674</v>
          </cell>
          <cell r="F63">
            <v>0.15</v>
          </cell>
          <cell r="H63">
            <v>1105</v>
          </cell>
          <cell r="I63">
            <v>142.93786919373591</v>
          </cell>
          <cell r="J63">
            <v>9.4559548783159411</v>
          </cell>
          <cell r="K63">
            <v>20.010397499069992</v>
          </cell>
          <cell r="L63">
            <v>3.2739090983956332</v>
          </cell>
          <cell r="M63">
            <v>4.4616804076339527</v>
          </cell>
          <cell r="N63">
            <v>320.37826005200498</v>
          </cell>
          <cell r="O63">
            <v>0</v>
          </cell>
          <cell r="P63">
            <v>12.390448891322482</v>
          </cell>
          <cell r="Q63">
            <v>513</v>
          </cell>
          <cell r="R63">
            <v>1618</v>
          </cell>
          <cell r="S63" t="str">
            <v>ДОПОЛНИТЬ</v>
          </cell>
        </row>
        <row r="64">
          <cell r="B64" t="str">
            <v>A26.06.039.002</v>
          </cell>
          <cell r="C64" t="str">
            <v>Определение антител класса G к ядерному антигену (anti-HBc IgG) вируса гепатита B (Hepatitis B virus) в крови</v>
          </cell>
          <cell r="D64">
            <v>832.09</v>
          </cell>
          <cell r="E64">
            <v>235.38408166666667</v>
          </cell>
          <cell r="F64">
            <v>0.15</v>
          </cell>
          <cell r="H64">
            <v>1068</v>
          </cell>
          <cell r="I64">
            <v>142.93786919373591</v>
          </cell>
          <cell r="J64">
            <v>9.4559548783159411</v>
          </cell>
          <cell r="K64">
            <v>20.010397499069992</v>
          </cell>
          <cell r="L64">
            <v>3.2739090983956332</v>
          </cell>
          <cell r="M64">
            <v>4.4616804076339527</v>
          </cell>
          <cell r="N64">
            <v>320.37826005200498</v>
          </cell>
          <cell r="O64">
            <v>0</v>
          </cell>
          <cell r="P64">
            <v>12.390448891322482</v>
          </cell>
          <cell r="Q64">
            <v>513</v>
          </cell>
          <cell r="R64">
            <v>1581</v>
          </cell>
          <cell r="S64" t="str">
            <v>ДОПОЛНИТЬ</v>
          </cell>
        </row>
        <row r="65">
          <cell r="B65" t="str">
            <v>A26.06.043.001</v>
          </cell>
          <cell r="C65" t="str">
            <v>Определение антител класса M (anti-HDV IgM) к вирусу гепатита D (Hepatitis D virus) в крови</v>
          </cell>
          <cell r="D65">
            <v>832.09</v>
          </cell>
          <cell r="E65">
            <v>272.57595666666674</v>
          </cell>
          <cell r="F65">
            <v>0.15</v>
          </cell>
          <cell r="H65">
            <v>1105</v>
          </cell>
          <cell r="I65">
            <v>142.93786919373591</v>
          </cell>
          <cell r="J65">
            <v>9.4559548783159411</v>
          </cell>
          <cell r="K65">
            <v>20.010397499069992</v>
          </cell>
          <cell r="L65">
            <v>3.2739090983956332</v>
          </cell>
          <cell r="M65">
            <v>4.4616804076339527</v>
          </cell>
          <cell r="N65">
            <v>320.37826005200498</v>
          </cell>
          <cell r="O65">
            <v>0</v>
          </cell>
          <cell r="P65">
            <v>12.390448891322482</v>
          </cell>
          <cell r="Q65">
            <v>513</v>
          </cell>
          <cell r="R65">
            <v>1618</v>
          </cell>
          <cell r="S65" t="str">
            <v>ДОПОЛНИТЬ</v>
          </cell>
        </row>
        <row r="66">
          <cell r="B66" t="str">
            <v>A26.06.039.001</v>
          </cell>
          <cell r="C66" t="str">
            <v>Определение антител класса M к ядерному антигену (anti-HBc IgM) вируса гепатита B (Hepatitis B virus) в крови</v>
          </cell>
          <cell r="D66">
            <v>832.09</v>
          </cell>
          <cell r="E66">
            <v>212.41689416666668</v>
          </cell>
          <cell r="F66">
            <v>0.15</v>
          </cell>
          <cell r="H66">
            <v>1045</v>
          </cell>
          <cell r="I66">
            <v>142.93786919373591</v>
          </cell>
          <cell r="J66">
            <v>9.4559548783159411</v>
          </cell>
          <cell r="K66">
            <v>20.010397499069992</v>
          </cell>
          <cell r="L66">
            <v>3.2739090983956332</v>
          </cell>
          <cell r="M66">
            <v>4.4616804076339527</v>
          </cell>
          <cell r="N66">
            <v>320.37826005200498</v>
          </cell>
          <cell r="O66">
            <v>0</v>
          </cell>
          <cell r="P66">
            <v>12.390448891322482</v>
          </cell>
          <cell r="Q66">
            <v>513</v>
          </cell>
          <cell r="R66">
            <v>1558</v>
          </cell>
          <cell r="S66" t="str">
            <v>ДОПОЛНИТЬ</v>
          </cell>
        </row>
        <row r="67">
          <cell r="B67" t="str">
            <v>A26.05.020.003</v>
          </cell>
          <cell r="C67" t="str">
            <v>Определение генотипа вируса гепатита B (Hepatitis B virus)</v>
          </cell>
          <cell r="D67">
            <v>832.09</v>
          </cell>
          <cell r="E67">
            <v>212.41689416666668</v>
          </cell>
          <cell r="F67">
            <v>0.15</v>
          </cell>
          <cell r="H67">
            <v>1045</v>
          </cell>
          <cell r="I67">
            <v>142.93786919373591</v>
          </cell>
          <cell r="J67">
            <v>9.4559548783159411</v>
          </cell>
          <cell r="K67">
            <v>20.010397499069992</v>
          </cell>
          <cell r="L67">
            <v>3.2739090983956332</v>
          </cell>
          <cell r="M67">
            <v>4.4616804076339527</v>
          </cell>
          <cell r="N67">
            <v>320.37826005200498</v>
          </cell>
          <cell r="O67">
            <v>0</v>
          </cell>
          <cell r="P67">
            <v>12.390448891322482</v>
          </cell>
          <cell r="Q67">
            <v>513</v>
          </cell>
          <cell r="R67">
            <v>1558</v>
          </cell>
          <cell r="S67" t="str">
            <v>ДОПОЛНИТЬ</v>
          </cell>
        </row>
        <row r="68">
          <cell r="B68" t="str">
            <v>A26.05.019.003</v>
          </cell>
          <cell r="C68" t="str">
            <v>Определение генотипа вируса гепатита C (Hepatitis C virus)</v>
          </cell>
          <cell r="D68">
            <v>832.09</v>
          </cell>
          <cell r="E68">
            <v>212.41689416666668</v>
          </cell>
          <cell r="F68">
            <v>0.15</v>
          </cell>
          <cell r="H68">
            <v>1045</v>
          </cell>
          <cell r="I68">
            <v>142.93786919373591</v>
          </cell>
          <cell r="J68">
            <v>9.4559548783159411</v>
          </cell>
          <cell r="K68">
            <v>20.010397499069992</v>
          </cell>
          <cell r="L68">
            <v>3.2739090983956332</v>
          </cell>
          <cell r="M68">
            <v>4.4616804076339527</v>
          </cell>
          <cell r="N68">
            <v>320.37826005200498</v>
          </cell>
          <cell r="O68">
            <v>0</v>
          </cell>
          <cell r="P68">
            <v>12.390448891322482</v>
          </cell>
          <cell r="Q68">
            <v>513</v>
          </cell>
          <cell r="R68">
            <v>1558</v>
          </cell>
          <cell r="S68" t="str">
            <v>ДОПОЛНИТЬ</v>
          </cell>
        </row>
        <row r="69">
          <cell r="B69" t="str">
            <v>A26.05.020.001</v>
          </cell>
          <cell r="C69" t="str">
            <v>Определение ДНК вируса гепатита B (Hepatitis B virus) в крови методом ПЦР, качественное исследование</v>
          </cell>
          <cell r="D69">
            <v>832.09</v>
          </cell>
          <cell r="E69">
            <v>1585.3176696794869</v>
          </cell>
          <cell r="F69">
            <v>0.15</v>
          </cell>
          <cell r="H69">
            <v>2418</v>
          </cell>
          <cell r="I69">
            <v>142.93786919373591</v>
          </cell>
          <cell r="J69">
            <v>9.4559548783159411</v>
          </cell>
          <cell r="K69">
            <v>20.010397499069992</v>
          </cell>
          <cell r="L69">
            <v>3.2739090983956332</v>
          </cell>
          <cell r="M69">
            <v>4.4616804076339527</v>
          </cell>
          <cell r="N69">
            <v>320.37826005200498</v>
          </cell>
          <cell r="O69">
            <v>0</v>
          </cell>
          <cell r="P69">
            <v>12.390448891322482</v>
          </cell>
          <cell r="Q69">
            <v>513</v>
          </cell>
          <cell r="R69">
            <v>2931</v>
          </cell>
          <cell r="S69" t="str">
            <v>ДОПОЛНИТЬ</v>
          </cell>
        </row>
        <row r="70">
          <cell r="B70" t="str">
            <v>A26.05.020.002</v>
          </cell>
          <cell r="C70" t="str">
            <v>Определение ДНК вируса гепатита B (Hepatitis B virus) в крови методом ПЦР, количественное исследование</v>
          </cell>
          <cell r="D70">
            <v>832.09</v>
          </cell>
          <cell r="E70">
            <v>1585.3176696794869</v>
          </cell>
          <cell r="F70">
            <v>0.15</v>
          </cell>
          <cell r="H70">
            <v>2418</v>
          </cell>
          <cell r="I70">
            <v>142.93786919373591</v>
          </cell>
          <cell r="J70">
            <v>9.4559548783159411</v>
          </cell>
          <cell r="K70">
            <v>20.010397499069992</v>
          </cell>
          <cell r="L70">
            <v>3.2739090983956332</v>
          </cell>
          <cell r="M70">
            <v>4.4616804076339527</v>
          </cell>
          <cell r="N70">
            <v>320.37826005200498</v>
          </cell>
          <cell r="O70">
            <v>0</v>
          </cell>
          <cell r="P70">
            <v>12.390448891322482</v>
          </cell>
          <cell r="Q70">
            <v>513</v>
          </cell>
          <cell r="R70">
            <v>2931</v>
          </cell>
          <cell r="S70" t="str">
            <v>ДОПОЛНИТЬ</v>
          </cell>
        </row>
        <row r="71">
          <cell r="B71" t="str">
            <v>A26.05.019.001</v>
          </cell>
          <cell r="C71" t="str">
            <v>Определение РНК вируса гепатита C (Hepatitis C virus) в крови методом ПЦР, качественное исследование</v>
          </cell>
          <cell r="D71">
            <v>832.09</v>
          </cell>
          <cell r="E71">
            <v>1631.3823571794869</v>
          </cell>
          <cell r="F71">
            <v>0.15</v>
          </cell>
          <cell r="H71">
            <v>2464</v>
          </cell>
          <cell r="I71">
            <v>142.93786919373591</v>
          </cell>
          <cell r="J71">
            <v>9.4559548783159411</v>
          </cell>
          <cell r="K71">
            <v>20.010397499069992</v>
          </cell>
          <cell r="L71">
            <v>3.2739090983956332</v>
          </cell>
          <cell r="M71">
            <v>4.4616804076339527</v>
          </cell>
          <cell r="N71">
            <v>320.37826005200498</v>
          </cell>
          <cell r="O71">
            <v>0</v>
          </cell>
          <cell r="P71">
            <v>12.390448891322482</v>
          </cell>
          <cell r="Q71">
            <v>513</v>
          </cell>
          <cell r="R71">
            <v>2977</v>
          </cell>
          <cell r="S71" t="str">
            <v>ДОПОЛНИТЬ</v>
          </cell>
        </row>
        <row r="72">
          <cell r="B72" t="str">
            <v>A26.05.019.002</v>
          </cell>
          <cell r="C72" t="str">
            <v>Определение РНК вируса гепатита C (Hepatitis C virus) в крови методом ПЦР, количественное исследование</v>
          </cell>
          <cell r="D72">
            <v>832.09</v>
          </cell>
          <cell r="E72">
            <v>1631.3823571794869</v>
          </cell>
          <cell r="F72">
            <v>0.15</v>
          </cell>
          <cell r="H72">
            <v>2464</v>
          </cell>
          <cell r="I72">
            <v>142.93786919373591</v>
          </cell>
          <cell r="J72">
            <v>9.4559548783159411</v>
          </cell>
          <cell r="K72">
            <v>20.010397499069992</v>
          </cell>
          <cell r="L72">
            <v>3.2739090983956332</v>
          </cell>
          <cell r="M72">
            <v>4.4616804076339527</v>
          </cell>
          <cell r="N72">
            <v>320.37826005200498</v>
          </cell>
          <cell r="O72">
            <v>0</v>
          </cell>
          <cell r="P72">
            <v>12.390448891322482</v>
          </cell>
          <cell r="Q72">
            <v>513</v>
          </cell>
          <cell r="R72">
            <v>2977</v>
          </cell>
          <cell r="S72" t="str">
            <v>ДОПОЛНИТЬ</v>
          </cell>
        </row>
        <row r="73">
          <cell r="B73" t="str">
            <v>A26.05.023.001</v>
          </cell>
          <cell r="C73" t="str">
            <v>Определение РНК вируса гепатита D (Hepatitis D virus) в крови методом ПЦР, качественное исследование</v>
          </cell>
          <cell r="D73">
            <v>832.09</v>
          </cell>
          <cell r="E73">
            <v>1631.3823571794869</v>
          </cell>
          <cell r="F73">
            <v>0.15</v>
          </cell>
          <cell r="H73">
            <v>2464</v>
          </cell>
          <cell r="I73">
            <v>142.93786919373591</v>
          </cell>
          <cell r="J73">
            <v>9.4559548783159411</v>
          </cell>
          <cell r="K73">
            <v>20.010397499069992</v>
          </cell>
          <cell r="L73">
            <v>3.2739090983956332</v>
          </cell>
          <cell r="M73">
            <v>4.4616804076339527</v>
          </cell>
          <cell r="N73">
            <v>320.37826005200498</v>
          </cell>
          <cell r="O73">
            <v>0</v>
          </cell>
          <cell r="P73">
            <v>12.390448891322482</v>
          </cell>
          <cell r="Q73">
            <v>513</v>
          </cell>
          <cell r="R73">
            <v>2977</v>
          </cell>
          <cell r="S73" t="str">
            <v>ДОПОЛНИТЬ</v>
          </cell>
        </row>
        <row r="74">
          <cell r="B74" t="str">
            <v>A26.05.023.002</v>
          </cell>
          <cell r="C74" t="str">
            <v>Определение РНК вируса гепатита D (Hepatitis D virus) в крови методом ПЦР, количественное исследование</v>
          </cell>
          <cell r="D74">
            <v>832.09</v>
          </cell>
          <cell r="E74">
            <v>1631.3823571794869</v>
          </cell>
          <cell r="F74">
            <v>0.15</v>
          </cell>
          <cell r="H74">
            <v>2464</v>
          </cell>
          <cell r="I74">
            <v>142.93786919373591</v>
          </cell>
          <cell r="J74">
            <v>9.4559548783159411</v>
          </cell>
          <cell r="K74">
            <v>20.010397499069992</v>
          </cell>
          <cell r="L74">
            <v>3.2739090983956332</v>
          </cell>
          <cell r="M74">
            <v>4.4616804076339527</v>
          </cell>
          <cell r="N74">
            <v>320.37826005200498</v>
          </cell>
          <cell r="O74">
            <v>0</v>
          </cell>
          <cell r="P74">
            <v>12.390448891322482</v>
          </cell>
          <cell r="Q74">
            <v>513</v>
          </cell>
          <cell r="R74">
            <v>2977</v>
          </cell>
          <cell r="S74" t="str">
            <v>ДОПОЛНИТЬ</v>
          </cell>
        </row>
        <row r="75">
          <cell r="B75" t="str">
            <v>A26.06.041.002</v>
          </cell>
          <cell r="C75" t="str">
            <v>Определение суммарных антител классов M и G (anti-HCV IgG и anti-HCV IgM) к вирусу гепатита C (Hepatitis C virus) в крови</v>
          </cell>
          <cell r="D75">
            <v>624.07000000000005</v>
          </cell>
          <cell r="E75">
            <v>514.92595666666671</v>
          </cell>
          <cell r="F75">
            <v>0.15</v>
          </cell>
          <cell r="H75">
            <v>1139</v>
          </cell>
          <cell r="I75">
            <v>107.2038313496554</v>
          </cell>
          <cell r="J75">
            <v>7.0919945689896879</v>
          </cell>
          <cell r="K75">
            <v>15.007858245195365</v>
          </cell>
          <cell r="L75">
            <v>2.4554416601999338</v>
          </cell>
          <cell r="M75">
            <v>3.3462737107670097</v>
          </cell>
          <cell r="N75">
            <v>240.28465760993976</v>
          </cell>
          <cell r="O75">
            <v>0</v>
          </cell>
          <cell r="P75">
            <v>9.2928738953810548</v>
          </cell>
          <cell r="Q75">
            <v>385</v>
          </cell>
          <cell r="R75">
            <v>1524</v>
          </cell>
          <cell r="S75" t="str">
            <v>ДОПОЛНИТЬ</v>
          </cell>
        </row>
        <row r="76">
          <cell r="B76" t="str">
            <v>A03.01.001</v>
          </cell>
          <cell r="C76" t="str">
            <v>Осмотр кожи под увеличением (дерматоскопия)</v>
          </cell>
          <cell r="D76">
            <v>416.04</v>
          </cell>
          <cell r="E76">
            <v>70.732220000000012</v>
          </cell>
          <cell r="F76">
            <v>0.15</v>
          </cell>
          <cell r="H76">
            <v>487</v>
          </cell>
          <cell r="I76">
            <v>71.468075688160994</v>
          </cell>
          <cell r="J76">
            <v>4.7279206186525062</v>
          </cell>
          <cell r="K76">
            <v>10.005078507749257</v>
          </cell>
          <cell r="L76">
            <v>1.6369348763913989</v>
          </cell>
          <cell r="M76">
            <v>2.2308133937338868</v>
          </cell>
          <cell r="N76">
            <v>160.18720488413052</v>
          </cell>
          <cell r="O76">
            <v>0</v>
          </cell>
          <cell r="P76">
            <v>6.1951499918828556</v>
          </cell>
          <cell r="Q76">
            <v>256</v>
          </cell>
          <cell r="R76">
            <v>743</v>
          </cell>
          <cell r="S76" t="str">
            <v>ДОПОЛНИТЬ</v>
          </cell>
        </row>
        <row r="77">
          <cell r="B77" t="str">
            <v>A03.01.002</v>
          </cell>
          <cell r="C77" t="str">
            <v>Осмотр кожи через стекло при надавливании (витропрессия)</v>
          </cell>
          <cell r="D77">
            <v>416.04</v>
          </cell>
          <cell r="E77">
            <v>70.732220000000012</v>
          </cell>
          <cell r="F77">
            <v>0.15</v>
          </cell>
          <cell r="H77">
            <v>487</v>
          </cell>
          <cell r="I77">
            <v>71.468075688160994</v>
          </cell>
          <cell r="J77">
            <v>4.7279206186525062</v>
          </cell>
          <cell r="K77">
            <v>10.005078507749257</v>
          </cell>
          <cell r="L77">
            <v>1.6369348763913989</v>
          </cell>
          <cell r="M77">
            <v>2.2308133937338868</v>
          </cell>
          <cell r="N77">
            <v>160.18720488413052</v>
          </cell>
          <cell r="O77">
            <v>0</v>
          </cell>
          <cell r="P77">
            <v>6.1951499918828556</v>
          </cell>
          <cell r="Q77">
            <v>256</v>
          </cell>
          <cell r="R77">
            <v>743</v>
          </cell>
          <cell r="S77" t="str">
            <v>ДОПОЛНИТЬ</v>
          </cell>
        </row>
        <row r="78">
          <cell r="B78" t="str">
            <v>A02.25.001</v>
          </cell>
          <cell r="C78" t="str">
            <v>Осмотр органа слуха (отоскопия)</v>
          </cell>
          <cell r="D78">
            <v>124.81</v>
          </cell>
          <cell r="E78">
            <v>70.732220000000012</v>
          </cell>
          <cell r="F78">
            <v>0.15</v>
          </cell>
          <cell r="H78">
            <v>196</v>
          </cell>
          <cell r="I78">
            <v>21.440079142965516</v>
          </cell>
          <cell r="J78">
            <v>1.4183534573935661</v>
          </cell>
          <cell r="K78">
            <v>3.0014754556104819</v>
          </cell>
          <cell r="L78">
            <v>0.49107259379485269</v>
          </cell>
          <cell r="M78">
            <v>0.66923329408693</v>
          </cell>
          <cell r="N78">
            <v>48.055391408490358</v>
          </cell>
          <cell r="O78">
            <v>0</v>
          </cell>
          <cell r="P78">
            <v>1.8585152160535026</v>
          </cell>
          <cell r="Q78">
            <v>77</v>
          </cell>
          <cell r="R78">
            <v>273</v>
          </cell>
          <cell r="S78" t="str">
            <v>ДОПОЛНИТЬ</v>
          </cell>
        </row>
        <row r="79">
          <cell r="B79" t="str">
            <v>A03.25.005</v>
          </cell>
          <cell r="C79" t="str">
            <v>Отоэндоскопия</v>
          </cell>
          <cell r="D79">
            <v>624.07000000000005</v>
          </cell>
          <cell r="E79">
            <v>70.732220000000012</v>
          </cell>
          <cell r="F79">
            <v>0.15</v>
          </cell>
          <cell r="H79">
            <v>695</v>
          </cell>
          <cell r="I79">
            <v>107.2038313496554</v>
          </cell>
          <cell r="J79">
            <v>7.0919945689896879</v>
          </cell>
          <cell r="K79">
            <v>15.007858245195365</v>
          </cell>
          <cell r="L79">
            <v>2.4554416601999338</v>
          </cell>
          <cell r="M79">
            <v>3.3462737107670097</v>
          </cell>
          <cell r="N79">
            <v>240.28465760993976</v>
          </cell>
          <cell r="O79">
            <v>0</v>
          </cell>
          <cell r="P79">
            <v>9.2928738953810548</v>
          </cell>
          <cell r="Q79">
            <v>385</v>
          </cell>
          <cell r="R79">
            <v>1080</v>
          </cell>
          <cell r="S79" t="str">
            <v>ДОПОЛНИТЬ</v>
          </cell>
        </row>
        <row r="80">
          <cell r="B80" t="str">
            <v>A02.26.015</v>
          </cell>
          <cell r="C80" t="str">
            <v>Офтальмотонометрия</v>
          </cell>
          <cell r="D80">
            <v>624.07000000000005</v>
          </cell>
          <cell r="E80">
            <v>70.732220000000012</v>
          </cell>
          <cell r="F80">
            <v>0.15</v>
          </cell>
          <cell r="H80">
            <v>695</v>
          </cell>
          <cell r="I80">
            <v>107.2038313496554</v>
          </cell>
          <cell r="J80">
            <v>7.0919945689896879</v>
          </cell>
          <cell r="K80">
            <v>15.007858245195365</v>
          </cell>
          <cell r="L80">
            <v>2.4554416601999338</v>
          </cell>
          <cell r="M80">
            <v>3.3462737107670097</v>
          </cell>
          <cell r="N80">
            <v>240.28465760993976</v>
          </cell>
          <cell r="O80">
            <v>0</v>
          </cell>
          <cell r="P80">
            <v>9.2928738953810548</v>
          </cell>
          <cell r="Q80">
            <v>385</v>
          </cell>
          <cell r="R80">
            <v>1080</v>
          </cell>
          <cell r="S80" t="str">
            <v>ДОПОЛНИТЬ</v>
          </cell>
        </row>
        <row r="81">
          <cell r="B81" t="str">
            <v>A06.09.007.001</v>
          </cell>
          <cell r="C81" t="str">
            <v>Прицельная рентгенография органов грудной клетки</v>
          </cell>
          <cell r="D81">
            <v>936.1</v>
          </cell>
          <cell r="E81">
            <v>70.732220000000012</v>
          </cell>
          <cell r="F81">
            <v>0.15</v>
          </cell>
          <cell r="H81">
            <v>1007</v>
          </cell>
          <cell r="I81">
            <v>160.80488811577615</v>
          </cell>
          <cell r="J81">
            <v>10.637935032979067</v>
          </cell>
          <cell r="K81">
            <v>22.511667126007307</v>
          </cell>
          <cell r="L81">
            <v>3.6831428174934828</v>
          </cell>
          <cell r="M81">
            <v>5.0193837560674242</v>
          </cell>
          <cell r="N81">
            <v>360.42506127303761</v>
          </cell>
          <cell r="O81">
            <v>0</v>
          </cell>
          <cell r="P81">
            <v>13.939236389293196</v>
          </cell>
          <cell r="Q81">
            <v>577</v>
          </cell>
          <cell r="R81">
            <v>1584</v>
          </cell>
          <cell r="S81" t="str">
            <v>ДОПОЛНИТЬ</v>
          </cell>
        </row>
        <row r="82">
          <cell r="B82" t="str">
            <v>A12.22.005</v>
          </cell>
          <cell r="C82" t="str">
            <v>Проведение глюкозотолерантного теста</v>
          </cell>
          <cell r="D82">
            <v>124.81</v>
          </cell>
          <cell r="E82">
            <v>70.732220000000012</v>
          </cell>
          <cell r="F82">
            <v>0.15</v>
          </cell>
          <cell r="H82">
            <v>196</v>
          </cell>
          <cell r="I82">
            <v>21.440079142965516</v>
          </cell>
          <cell r="J82">
            <v>1.4183534573935661</v>
          </cell>
          <cell r="K82">
            <v>3.0014754556104819</v>
          </cell>
          <cell r="L82">
            <v>0.49107259379485269</v>
          </cell>
          <cell r="M82">
            <v>0.66923329408693</v>
          </cell>
          <cell r="N82">
            <v>48.055391408490358</v>
          </cell>
          <cell r="O82">
            <v>0</v>
          </cell>
          <cell r="P82">
            <v>1.8585152160535026</v>
          </cell>
          <cell r="Q82">
            <v>77</v>
          </cell>
          <cell r="R82">
            <v>273</v>
          </cell>
          <cell r="S82" t="str">
            <v>ДОПОЛНИТЬ</v>
          </cell>
        </row>
        <row r="83">
          <cell r="B83" t="str">
            <v>A04.12.001.001</v>
          </cell>
          <cell r="C83" t="str">
            <v>Ультразвуковая допплерография артерий нижних конечностей</v>
          </cell>
          <cell r="D83">
            <v>2496.2600000000002</v>
          </cell>
          <cell r="E83">
            <v>70.732220000000012</v>
          </cell>
          <cell r="F83">
            <v>1206.2093559890916</v>
          </cell>
          <cell r="H83">
            <v>3773</v>
          </cell>
          <cell r="I83">
            <v>428.81188976379377</v>
          </cell>
          <cell r="J83">
            <v>28.367750993936895</v>
          </cell>
          <cell r="K83">
            <v>60.030952013638505</v>
          </cell>
          <cell r="L83">
            <v>9.8216879495740645</v>
          </cell>
          <cell r="M83">
            <v>13.384987602735679</v>
          </cell>
          <cell r="N83">
            <v>961.13092987227105</v>
          </cell>
          <cell r="O83">
            <v>0</v>
          </cell>
          <cell r="P83">
            <v>37.171197766410678</v>
          </cell>
          <cell r="Q83">
            <v>1539</v>
          </cell>
          <cell r="R83">
            <v>5312</v>
          </cell>
          <cell r="S83" t="str">
            <v>ДОПОЛНИТЬ</v>
          </cell>
        </row>
        <row r="84">
          <cell r="B84" t="str">
            <v>A04.12.013.001</v>
          </cell>
          <cell r="C84" t="str">
            <v>Ультразвуковое исследование коронарных артерий внутрисосудистое</v>
          </cell>
          <cell r="D84">
            <v>2496.2600000000002</v>
          </cell>
          <cell r="E84">
            <v>70.732220000000012</v>
          </cell>
          <cell r="F84">
            <v>1206.2093559890916</v>
          </cell>
          <cell r="H84">
            <v>3773</v>
          </cell>
          <cell r="I84">
            <v>428.81188976379377</v>
          </cell>
          <cell r="J84">
            <v>28.367750993936895</v>
          </cell>
          <cell r="K84">
            <v>60.030952013638505</v>
          </cell>
          <cell r="L84">
            <v>9.8216879495740645</v>
          </cell>
          <cell r="M84">
            <v>13.384987602735679</v>
          </cell>
          <cell r="N84">
            <v>961.13092987227105</v>
          </cell>
          <cell r="O84">
            <v>0</v>
          </cell>
          <cell r="P84">
            <v>37.171197766410678</v>
          </cell>
          <cell r="Q84">
            <v>1539</v>
          </cell>
          <cell r="R84">
            <v>5312</v>
          </cell>
          <cell r="S84" t="str">
            <v>ДОПОЛНИТЬ</v>
          </cell>
        </row>
        <row r="85">
          <cell r="B85" t="str">
            <v>A04.06.002</v>
          </cell>
          <cell r="C85" t="str">
            <v>Ультразвуковое исследование лимфатических узлов (одна анатомическая зона)</v>
          </cell>
          <cell r="D85">
            <v>2496.2600000000002</v>
          </cell>
          <cell r="E85">
            <v>70.732220000000012</v>
          </cell>
          <cell r="F85">
            <v>1206.2093559890916</v>
          </cell>
          <cell r="H85">
            <v>3773</v>
          </cell>
          <cell r="I85">
            <v>428.81188976379377</v>
          </cell>
          <cell r="J85">
            <v>28.367750993936895</v>
          </cell>
          <cell r="K85">
            <v>60.030952013638505</v>
          </cell>
          <cell r="L85">
            <v>9.8216879495740645</v>
          </cell>
          <cell r="M85">
            <v>13.384987602735679</v>
          </cell>
          <cell r="N85">
            <v>961.13092987227105</v>
          </cell>
          <cell r="O85">
            <v>0</v>
          </cell>
          <cell r="P85">
            <v>37.171197766410678</v>
          </cell>
          <cell r="Q85">
            <v>1539</v>
          </cell>
          <cell r="R85">
            <v>5312</v>
          </cell>
          <cell r="S85" t="str">
            <v>ДОПОЛНИТЬ</v>
          </cell>
        </row>
        <row r="86">
          <cell r="B86" t="str">
            <v>A04.20.002.002</v>
          </cell>
          <cell r="C86" t="str">
            <v>Ультразвуковое исследование молочных желез с допплеровским исследованием</v>
          </cell>
          <cell r="D86">
            <v>832.09</v>
          </cell>
          <cell r="E86">
            <v>70.732220000000012</v>
          </cell>
          <cell r="F86">
            <v>241.24187119781834</v>
          </cell>
          <cell r="H86">
            <v>1144</v>
          </cell>
          <cell r="I86">
            <v>142.93786919373591</v>
          </cell>
          <cell r="J86">
            <v>9.4559548783159411</v>
          </cell>
          <cell r="K86">
            <v>20.010397499069992</v>
          </cell>
          <cell r="L86">
            <v>3.2739090983956332</v>
          </cell>
          <cell r="M86">
            <v>4.4616804076339527</v>
          </cell>
          <cell r="N86">
            <v>320.37826005200498</v>
          </cell>
          <cell r="O86">
            <v>0</v>
          </cell>
          <cell r="P86">
            <v>12.390448891322482</v>
          </cell>
          <cell r="Q86">
            <v>513</v>
          </cell>
          <cell r="R86">
            <v>1657</v>
          </cell>
          <cell r="S86" t="str">
            <v>ДОПОЛНИТЬ</v>
          </cell>
        </row>
        <row r="87">
          <cell r="B87" t="str">
            <v>A04.16.001</v>
          </cell>
          <cell r="C87" t="str">
            <v>Ультразвуковое исследование органов брюшной полости (комплексное)</v>
          </cell>
          <cell r="D87">
            <v>1872.2</v>
          </cell>
          <cell r="E87">
            <v>70.732220000000012</v>
          </cell>
          <cell r="F87">
            <v>0.15</v>
          </cell>
          <cell r="H87">
            <v>1943</v>
          </cell>
          <cell r="I87">
            <v>321.6097762315523</v>
          </cell>
          <cell r="J87">
            <v>21.275870065958134</v>
          </cell>
          <cell r="K87">
            <v>45.023334252014614</v>
          </cell>
          <cell r="L87">
            <v>7.3662856349869656</v>
          </cell>
          <cell r="M87">
            <v>10.038767512134848</v>
          </cell>
          <cell r="N87">
            <v>720.85012254607523</v>
          </cell>
          <cell r="O87">
            <v>0</v>
          </cell>
          <cell r="P87">
            <v>27.878472778586392</v>
          </cell>
          <cell r="Q87">
            <v>1154</v>
          </cell>
          <cell r="R87">
            <v>3097</v>
          </cell>
          <cell r="S87" t="str">
            <v>ДОПОЛНИТЬ</v>
          </cell>
        </row>
        <row r="88">
          <cell r="B88" t="str">
            <v>A04.30.010</v>
          </cell>
          <cell r="C88" t="str">
            <v>Ультразвуковое исследование органов малого таза комплексное (трансвагинальное и трансабдоминальное)</v>
          </cell>
          <cell r="D88">
            <v>2496.2600000000002</v>
          </cell>
          <cell r="E88">
            <v>70.732220000000012</v>
          </cell>
          <cell r="F88">
            <v>0.15</v>
          </cell>
          <cell r="H88">
            <v>2567</v>
          </cell>
          <cell r="I88">
            <v>428.81188976379377</v>
          </cell>
          <cell r="J88">
            <v>28.367750993936895</v>
          </cell>
          <cell r="K88">
            <v>60.030952013638505</v>
          </cell>
          <cell r="L88">
            <v>9.8216879495740645</v>
          </cell>
          <cell r="M88">
            <v>13.384987602735679</v>
          </cell>
          <cell r="N88">
            <v>961.13092987227105</v>
          </cell>
          <cell r="O88">
            <v>0</v>
          </cell>
          <cell r="P88">
            <v>37.171197766410678</v>
          </cell>
          <cell r="Q88">
            <v>1539</v>
          </cell>
          <cell r="R88">
            <v>4106</v>
          </cell>
          <cell r="S88" t="str">
            <v>ДОПОЛНИТЬ</v>
          </cell>
        </row>
        <row r="89">
          <cell r="B89" t="str">
            <v>A03.08.001</v>
          </cell>
          <cell r="C89" t="str">
            <v>Ларингоскопия</v>
          </cell>
          <cell r="D89">
            <v>1248.1300000000001</v>
          </cell>
          <cell r="E89">
            <v>405.81592000000001</v>
          </cell>
          <cell r="F89">
            <v>66.315520389531343</v>
          </cell>
          <cell r="H89">
            <v>1720</v>
          </cell>
          <cell r="I89">
            <v>214.40594488189689</v>
          </cell>
          <cell r="J89">
            <v>14.183875496968447</v>
          </cell>
          <cell r="K89">
            <v>30.015476006819252</v>
          </cell>
          <cell r="L89">
            <v>4.9108439747870323</v>
          </cell>
          <cell r="M89">
            <v>6.6924938013678394</v>
          </cell>
          <cell r="N89">
            <v>480.56546493613553</v>
          </cell>
          <cell r="O89">
            <v>0</v>
          </cell>
          <cell r="P89">
            <v>18.585598883205339</v>
          </cell>
          <cell r="Q89">
            <v>769</v>
          </cell>
          <cell r="R89">
            <v>2489</v>
          </cell>
          <cell r="S89" t="str">
            <v>ДОПОЛНИТЬ</v>
          </cell>
        </row>
        <row r="90">
          <cell r="B90" t="str">
            <v>A03.09.002</v>
          </cell>
          <cell r="C90" t="str">
            <v>Трахеоскопия</v>
          </cell>
          <cell r="D90">
            <v>1248.1300000000001</v>
          </cell>
          <cell r="E90">
            <v>405.81592000000001</v>
          </cell>
          <cell r="F90">
            <v>66.315520389531343</v>
          </cell>
          <cell r="H90">
            <v>1720</v>
          </cell>
          <cell r="I90">
            <v>214.40594488189689</v>
          </cell>
          <cell r="J90">
            <v>14.183875496968447</v>
          </cell>
          <cell r="K90">
            <v>30.015476006819252</v>
          </cell>
          <cell r="L90">
            <v>4.9108439747870323</v>
          </cell>
          <cell r="M90">
            <v>6.6924938013678394</v>
          </cell>
          <cell r="N90">
            <v>480.56546493613553</v>
          </cell>
          <cell r="O90">
            <v>0</v>
          </cell>
          <cell r="P90">
            <v>18.585598883205339</v>
          </cell>
          <cell r="Q90">
            <v>769</v>
          </cell>
          <cell r="R90">
            <v>2489</v>
          </cell>
          <cell r="S90" t="str">
            <v>ДОПОЛНИТЬ</v>
          </cell>
        </row>
        <row r="91">
          <cell r="B91" t="str">
            <v>A11.08.012</v>
          </cell>
          <cell r="C91" t="str">
            <v>Биопсия тканей трахеи</v>
          </cell>
          <cell r="D91">
            <v>1248.1300000000001</v>
          </cell>
          <cell r="E91">
            <v>405.81592000000001</v>
          </cell>
          <cell r="F91">
            <v>0.15</v>
          </cell>
          <cell r="H91">
            <v>1654</v>
          </cell>
          <cell r="I91">
            <v>214.40594488189689</v>
          </cell>
          <cell r="J91">
            <v>14.183875496968447</v>
          </cell>
          <cell r="K91">
            <v>30.015476006819252</v>
          </cell>
          <cell r="L91">
            <v>4.9108439747870323</v>
          </cell>
          <cell r="M91">
            <v>6.6924938013678394</v>
          </cell>
          <cell r="N91">
            <v>480.56546493613553</v>
          </cell>
          <cell r="O91">
            <v>0</v>
          </cell>
          <cell r="P91">
            <v>18.585598883205339</v>
          </cell>
          <cell r="Q91">
            <v>769</v>
          </cell>
          <cell r="R91">
            <v>2423</v>
          </cell>
          <cell r="S91" t="str">
            <v>ДОПОЛНИТЬ</v>
          </cell>
        </row>
        <row r="92">
          <cell r="B92" t="str">
            <v>A26.05.021</v>
          </cell>
          <cell r="C92" t="str">
            <v xml:space="preserve">Молекулярно-биологическое исследование крови на ДНК вируса иммунодефицита человека ВИЧ-1 (Humman  immunodeficiency virus HIV-1)   </v>
          </cell>
          <cell r="R92">
            <v>2823</v>
          </cell>
          <cell r="S92" t="str">
            <v>ТС-Приложение №18</v>
          </cell>
        </row>
        <row r="93">
          <cell r="B93" t="str">
            <v>32 (код в ПУ 26.06.049.001)</v>
          </cell>
          <cell r="C93" t="str">
            <v>Исследование уровня антител классов M,G (IgM,IgG) к вирусу иммунодефицита человека ВИЧ-1/2 и антигена р24 (Human immunodeficiency virus HIV 1/2 + Agp24) в крови</v>
          </cell>
          <cell r="R93">
            <v>1313</v>
          </cell>
          <cell r="S93" t="str">
            <v>ТС-Приложение №18</v>
          </cell>
        </row>
        <row r="94">
          <cell r="B94" t="str">
            <v>А11.12.013</v>
          </cell>
          <cell r="C94" t="str">
            <v>Взятие крови из центральной вены</v>
          </cell>
          <cell r="R94">
            <v>431</v>
          </cell>
          <cell r="S94" t="str">
            <v>ТС-Приложение №18</v>
          </cell>
        </row>
        <row r="95">
          <cell r="B95" t="str">
            <v>A09.05.022</v>
          </cell>
          <cell r="C95" t="str">
            <v xml:space="preserve">Исследование уровня свободного и связанного билирубина в крови </v>
          </cell>
          <cell r="R95">
            <v>416</v>
          </cell>
          <cell r="S95" t="str">
            <v>ТС-Приложение №18</v>
          </cell>
        </row>
        <row r="96">
          <cell r="B96" t="str">
            <v>A09.05.017</v>
          </cell>
          <cell r="C96" t="str">
            <v xml:space="preserve">Исследование уровня мочевины в крови </v>
          </cell>
          <cell r="R96">
            <v>235</v>
          </cell>
          <cell r="S96" t="str">
            <v>ТС-Приложение №18</v>
          </cell>
        </row>
        <row r="97">
          <cell r="B97" t="str">
            <v>A09.05.026</v>
          </cell>
          <cell r="C97" t="str">
            <v xml:space="preserve">Исследование уровня холестерина в крови </v>
          </cell>
          <cell r="R97">
            <v>222</v>
          </cell>
          <cell r="S97" t="str">
            <v>ТС-Приложение №18</v>
          </cell>
        </row>
        <row r="98">
          <cell r="B98" t="str">
            <v>A05.10.004</v>
          </cell>
          <cell r="C98" t="str">
            <v>Расшифровка, описание и интерпретация электрокардиографических данных</v>
          </cell>
          <cell r="R98">
            <v>1837</v>
          </cell>
          <cell r="S98" t="str">
            <v>ТС-Приложение №18</v>
          </cell>
        </row>
        <row r="99">
          <cell r="B99" t="str">
            <v>A09.05.042</v>
          </cell>
          <cell r="C99" t="str">
            <v xml:space="preserve">Исследование уровня аланин-трансаминазы в крови </v>
          </cell>
          <cell r="R99">
            <v>248</v>
          </cell>
          <cell r="S99" t="str">
            <v>ТС-Приложение №18</v>
          </cell>
        </row>
        <row r="100">
          <cell r="B100" t="str">
            <v>A09.05.011</v>
          </cell>
          <cell r="C100" t="str">
            <v>Исследование уровня альбумина в крови</v>
          </cell>
          <cell r="R100">
            <v>286</v>
          </cell>
          <cell r="S100" t="str">
            <v>ТС-Приложение №18</v>
          </cell>
        </row>
        <row r="101">
          <cell r="B101" t="str">
            <v>A09.05.004</v>
          </cell>
          <cell r="C101" t="str">
            <v xml:space="preserve">Исследование уровня альфа-липопротеинов (высокой плотности) в крови </v>
          </cell>
          <cell r="R101">
            <v>679</v>
          </cell>
          <cell r="S101" t="str">
            <v>ТС-Приложение №18</v>
          </cell>
        </row>
        <row r="102">
          <cell r="B102" t="str">
            <v>A09.05.041</v>
          </cell>
          <cell r="C102" t="str">
            <v xml:space="preserve">Исследование уровня аспартат-трансаминазы в крови </v>
          </cell>
          <cell r="R102">
            <v>314</v>
          </cell>
          <cell r="S102" t="str">
            <v>ТС-Приложение №18</v>
          </cell>
        </row>
        <row r="103">
          <cell r="B103" t="str">
            <v>A09.05.083</v>
          </cell>
          <cell r="C103" t="str">
            <v xml:space="preserve">Исследование уровня гликированного гемоглобина в крови </v>
          </cell>
          <cell r="R103">
            <v>330</v>
          </cell>
          <cell r="S103" t="str">
            <v>ТС-Приложение №18</v>
          </cell>
        </row>
        <row r="104">
          <cell r="B104" t="str">
            <v>A09.05.023</v>
          </cell>
          <cell r="C104" t="str">
            <v>Исследование уровня глюкозы в крови</v>
          </cell>
          <cell r="R104">
            <v>368</v>
          </cell>
          <cell r="S104" t="str">
            <v>ТС-Приложение №18</v>
          </cell>
        </row>
        <row r="105">
          <cell r="B105" t="str">
            <v>A09.05.023</v>
          </cell>
          <cell r="C105" t="str">
            <v xml:space="preserve">Исследование уровня глюкозы в крови </v>
          </cell>
          <cell r="R105">
            <v>368</v>
          </cell>
          <cell r="S105" t="str">
            <v>ТС-Приложение №18</v>
          </cell>
        </row>
        <row r="106">
          <cell r="B106" t="str">
            <v>A09.05.031</v>
          </cell>
          <cell r="C106" t="str">
            <v>Исследование уровня калия в крови</v>
          </cell>
          <cell r="R106">
            <v>133</v>
          </cell>
          <cell r="S106" t="str">
            <v>ТС-Приложение №18</v>
          </cell>
        </row>
        <row r="107">
          <cell r="B107" t="str">
            <v>A09.05.020</v>
          </cell>
          <cell r="C107" t="str">
            <v xml:space="preserve">Исследование уровня креатинина в крови </v>
          </cell>
          <cell r="R107">
            <v>313</v>
          </cell>
          <cell r="S107" t="str">
            <v>ТС-Приложение №18</v>
          </cell>
        </row>
        <row r="108">
          <cell r="B108" t="str">
            <v>A09.05.043</v>
          </cell>
          <cell r="C108" t="str">
            <v xml:space="preserve">Исследование уровня креатинкиназы в крови </v>
          </cell>
          <cell r="R108">
            <v>316</v>
          </cell>
          <cell r="S108" t="str">
            <v>ТС-Приложение №18</v>
          </cell>
        </row>
        <row r="109">
          <cell r="B109" t="str">
            <v>A09.05.028</v>
          </cell>
          <cell r="C109" t="str">
            <v xml:space="preserve">Исследование уровня липопротеинов низкой плотности </v>
          </cell>
          <cell r="R109">
            <v>666</v>
          </cell>
          <cell r="S109" t="str">
            <v>ТС-Приложение №18</v>
          </cell>
        </row>
        <row r="110">
          <cell r="B110" t="str">
            <v>A09.05.030</v>
          </cell>
          <cell r="C110" t="str">
            <v>Исследование уровня натрия в крови</v>
          </cell>
          <cell r="R110">
            <v>226</v>
          </cell>
          <cell r="S110" t="str">
            <v>ТС-Приложение №18</v>
          </cell>
        </row>
        <row r="111">
          <cell r="B111" t="str">
            <v>A09.05.033</v>
          </cell>
          <cell r="C111" t="str">
            <v>Исследование уровня неорганического фосфора в крови</v>
          </cell>
          <cell r="R111">
            <v>309</v>
          </cell>
          <cell r="S111" t="str">
            <v>ТС-Приложение №18</v>
          </cell>
        </row>
        <row r="112">
          <cell r="B112" t="str">
            <v>A09.05.010</v>
          </cell>
          <cell r="C112" t="str">
            <v>Исследование уровня общего белка в крови</v>
          </cell>
          <cell r="R112">
            <v>220</v>
          </cell>
          <cell r="S112" t="str">
            <v>ТС-Приложение №18</v>
          </cell>
        </row>
        <row r="113">
          <cell r="B113" t="str">
            <v>A09.05.021</v>
          </cell>
          <cell r="C113" t="str">
            <v>Исследование уровня общего билирубина в крови</v>
          </cell>
          <cell r="R113">
            <v>309</v>
          </cell>
          <cell r="S113" t="str">
            <v>ТС-Приложение №18</v>
          </cell>
        </row>
        <row r="114">
          <cell r="B114" t="str">
            <v>A09.05.256</v>
          </cell>
          <cell r="C114" t="str">
            <v xml:space="preserve">Исследование уровня общего гемоглобина в крови </v>
          </cell>
          <cell r="R114">
            <v>148</v>
          </cell>
          <cell r="S114" t="str">
            <v>ТС-Приложение №18</v>
          </cell>
        </row>
        <row r="115">
          <cell r="B115" t="str">
            <v>A09.05.032</v>
          </cell>
          <cell r="C115" t="str">
            <v>Исследование уровня общего кальция в крови</v>
          </cell>
          <cell r="R115">
            <v>225</v>
          </cell>
          <cell r="S115" t="str">
            <v>ТС-Приложение №18</v>
          </cell>
        </row>
        <row r="116">
          <cell r="B116" t="str">
            <v>A09.05.032</v>
          </cell>
          <cell r="C116" t="str">
            <v xml:space="preserve">Исследование уровня общего кальция в крови </v>
          </cell>
          <cell r="R116">
            <v>225</v>
          </cell>
          <cell r="S116" t="str">
            <v>ТС-Приложение №18</v>
          </cell>
        </row>
        <row r="117">
          <cell r="B117" t="str">
            <v>A09.05.064</v>
          </cell>
          <cell r="C117" t="str">
            <v>Исследование уровня общего тироксина (Т4) сыворотки крови</v>
          </cell>
          <cell r="R117">
            <v>997</v>
          </cell>
          <cell r="S117" t="str">
            <v>ТС-Приложение №18</v>
          </cell>
        </row>
        <row r="118">
          <cell r="B118" t="str">
            <v>A09.05.087</v>
          </cell>
          <cell r="C118" t="str">
            <v>Исследование уровня пролактина в крови</v>
          </cell>
          <cell r="R118">
            <v>363</v>
          </cell>
          <cell r="S118" t="str">
            <v>ТС-Приложение №18</v>
          </cell>
        </row>
        <row r="119">
          <cell r="B119" t="str">
            <v>A09.05.063</v>
          </cell>
          <cell r="C119" t="str">
            <v>Исследование уровня свободного тироксина (СТ4) сыворотки крови</v>
          </cell>
          <cell r="R119">
            <v>300</v>
          </cell>
          <cell r="S119" t="str">
            <v>ТС-Приложение №18</v>
          </cell>
        </row>
        <row r="120">
          <cell r="B120" t="str">
            <v>A09.05.061</v>
          </cell>
          <cell r="C120" t="str">
            <v>Исследование уровня свободного трийодтиронина (СТ3) в крови</v>
          </cell>
          <cell r="R120">
            <v>265</v>
          </cell>
          <cell r="S120" t="str">
            <v>ТС-Приложение №18</v>
          </cell>
        </row>
        <row r="121">
          <cell r="B121" t="str">
            <v>A09.05.065</v>
          </cell>
          <cell r="C121" t="str">
            <v>Исследование уровня тиреотропного гормона (ТТГ) в крови</v>
          </cell>
          <cell r="R121">
            <v>649</v>
          </cell>
          <cell r="S121" t="str">
            <v>ТС-Приложение №18</v>
          </cell>
        </row>
        <row r="122">
          <cell r="B122" t="str">
            <v>A09.05.025</v>
          </cell>
          <cell r="C122" t="str">
            <v xml:space="preserve">Исследование уровня триглицеридов в крови </v>
          </cell>
          <cell r="R122">
            <v>151</v>
          </cell>
          <cell r="S122" t="str">
            <v>ТС-Приложение №18</v>
          </cell>
        </row>
        <row r="123">
          <cell r="B123" t="str">
            <v>A09.05.046</v>
          </cell>
          <cell r="C123" t="str">
            <v xml:space="preserve">Исследование уровня щелочной фосфатазы в крови </v>
          </cell>
          <cell r="R123">
            <v>135</v>
          </cell>
          <cell r="S123" t="str">
            <v>ТС-Приложение №18</v>
          </cell>
        </row>
        <row r="124">
          <cell r="B124" t="str">
            <v>A12.05.118</v>
          </cell>
          <cell r="C124" t="str">
            <v xml:space="preserve">Исследование уровня эритроцитов в крови </v>
          </cell>
          <cell r="R124">
            <v>309</v>
          </cell>
          <cell r="S124" t="str">
            <v>ТС-Приложение №18</v>
          </cell>
        </row>
        <row r="125">
          <cell r="B125" t="str">
            <v>A06.20.004</v>
          </cell>
          <cell r="C125" t="str">
            <v>Маммография</v>
          </cell>
          <cell r="R125">
            <v>7773</v>
          </cell>
          <cell r="S125" t="str">
            <v>ТС-Приложение №18</v>
          </cell>
        </row>
        <row r="126">
          <cell r="B126" t="str">
            <v>A26.05.020</v>
          </cell>
          <cell r="C126" t="str">
            <v>Молекулярно-биологическое исследование крови на вирус гепатита B (Hepatitis B virus)</v>
          </cell>
          <cell r="R126">
            <v>2714</v>
          </cell>
          <cell r="S126" t="str">
            <v>ТС-Приложение №18</v>
          </cell>
        </row>
        <row r="127">
          <cell r="B127" t="str">
            <v>A09.05.042</v>
          </cell>
          <cell r="C127" t="str">
            <v>Определение активности аланинаминотрансферазы в крови</v>
          </cell>
          <cell r="R127">
            <v>248</v>
          </cell>
          <cell r="S127" t="str">
            <v>ТС-Приложение №18</v>
          </cell>
        </row>
        <row r="128">
          <cell r="B128" t="str">
            <v>A09.05.041</v>
          </cell>
          <cell r="C128" t="str">
            <v>Определение активности аспартатаминотрансферазы в крови</v>
          </cell>
          <cell r="R128">
            <v>314</v>
          </cell>
          <cell r="S128" t="str">
            <v>ТС-Приложение №18</v>
          </cell>
        </row>
        <row r="129">
          <cell r="B129" t="str">
            <v>A09.05.044</v>
          </cell>
          <cell r="C129" t="str">
            <v>Определение активности гамма-глютамилтрансферазы в крови</v>
          </cell>
          <cell r="R129">
            <v>198</v>
          </cell>
          <cell r="S129" t="str">
            <v>ТС-Приложение №18</v>
          </cell>
        </row>
        <row r="130">
          <cell r="B130" t="str">
            <v>A09.05.039</v>
          </cell>
          <cell r="C130" t="str">
            <v>Определение активности лактатдегидрогеназы в крови</v>
          </cell>
          <cell r="R130">
            <v>201</v>
          </cell>
          <cell r="S130" t="str">
            <v>ТС-Приложение №18</v>
          </cell>
        </row>
        <row r="131">
          <cell r="B131" t="str">
            <v>A09.05.046</v>
          </cell>
          <cell r="C131" t="str">
            <v>Определение активности щелочной фосфатазы в крови</v>
          </cell>
          <cell r="R131">
            <v>135</v>
          </cell>
          <cell r="S131" t="str">
            <v>ТС-Приложение №18</v>
          </cell>
        </row>
        <row r="132">
          <cell r="B132" t="str">
            <v>A26.06.037</v>
          </cell>
          <cell r="C132" t="str">
            <v>Определение антигена (HbcAg) вируса гепатита B (Hepatitis B virus) в крови</v>
          </cell>
          <cell r="R132">
            <v>1309</v>
          </cell>
          <cell r="S132" t="str">
            <v>ТС-Приложение №18</v>
          </cell>
        </row>
        <row r="133">
          <cell r="B133" t="str">
            <v>A26.06.035</v>
          </cell>
          <cell r="C133" t="str">
            <v>Определение антигена (HbeAg) вируса гепатита B (Hepatitis B virus) в крови</v>
          </cell>
          <cell r="R133">
            <v>1331</v>
          </cell>
          <cell r="S133" t="str">
            <v>ТС-Приложение №18</v>
          </cell>
        </row>
        <row r="134">
          <cell r="B134" t="str">
            <v>A26.06.038</v>
          </cell>
          <cell r="C134" t="str">
            <v>Определение антител к e-антигену (anti-HBe) вируса гепатита B (Hepatitis B virus) в крови</v>
          </cell>
          <cell r="R134">
            <v>1331</v>
          </cell>
          <cell r="S134" t="str">
            <v>ТС-Приложение №18</v>
          </cell>
        </row>
        <row r="135">
          <cell r="B135" t="str">
            <v>A26.06.040</v>
          </cell>
          <cell r="C135" t="str">
            <v>Определение антител к поверхностному антигену (HBsAg) вируса гепатита B (Hepatitis B virus) в крови</v>
          </cell>
          <cell r="R135">
            <v>1330</v>
          </cell>
          <cell r="S135" t="str">
            <v>ТС-Приложение №18</v>
          </cell>
        </row>
        <row r="136">
          <cell r="B136" t="str">
            <v>A26.06.039</v>
          </cell>
          <cell r="C136" t="str">
            <v>Определение антител классов к ядерному антигену (HBcAg) вируса гепатита B (Hepatitis B virus) в крови</v>
          </cell>
          <cell r="R136">
            <v>1320</v>
          </cell>
          <cell r="S136" t="str">
            <v>ТС-Приложение №18</v>
          </cell>
        </row>
        <row r="137">
          <cell r="B137" t="str">
            <v>A09.28.003</v>
          </cell>
          <cell r="C137" t="str">
            <v xml:space="preserve">Определение белка в моче </v>
          </cell>
          <cell r="R137">
            <v>131</v>
          </cell>
          <cell r="S137" t="str">
            <v>ТС-Приложение №18</v>
          </cell>
        </row>
        <row r="138">
          <cell r="B138" t="str">
            <v>A09.05.009</v>
          </cell>
          <cell r="C138" t="str">
            <v xml:space="preserve">Определение концентрации C-реактивного белка в сыворотке крови </v>
          </cell>
          <cell r="R138">
            <v>128</v>
          </cell>
          <cell r="S138" t="str">
            <v>ТС-Приложение №18</v>
          </cell>
        </row>
        <row r="139">
          <cell r="B139" t="str">
            <v>A12.30.014</v>
          </cell>
          <cell r="C139" t="str">
            <v>Определение международного нормализованного отношения (МНО)</v>
          </cell>
          <cell r="R139">
            <v>787</v>
          </cell>
          <cell r="S139" t="str">
            <v>ТС-Приложение №18</v>
          </cell>
        </row>
        <row r="140">
          <cell r="B140" t="str">
            <v>A12.05.027</v>
          </cell>
          <cell r="C140" t="str">
            <v>Определение протромбинового (тромбопластинового) времени в крови или в плазме</v>
          </cell>
          <cell r="R140">
            <v>900</v>
          </cell>
          <cell r="S140" t="str">
            <v>ТС-Приложение №18</v>
          </cell>
        </row>
        <row r="141">
          <cell r="B141" t="str">
            <v>A05.10.006</v>
          </cell>
          <cell r="C141" t="str">
            <v>Регистрация электрокардиограммы</v>
          </cell>
          <cell r="R141">
            <v>1967</v>
          </cell>
          <cell r="S141" t="str">
            <v>ТС-Приложение №18</v>
          </cell>
        </row>
        <row r="142">
          <cell r="B142" t="str">
            <v>A06.04.005</v>
          </cell>
          <cell r="C142" t="str">
            <v>Рентгенография коленного сустава</v>
          </cell>
          <cell r="R142">
            <v>7889</v>
          </cell>
          <cell r="S142" t="str">
            <v>ТС-Приложение №18</v>
          </cell>
        </row>
        <row r="143">
          <cell r="B143" t="str">
            <v>A06.04.011</v>
          </cell>
          <cell r="C143" t="str">
            <v>Рентгенография тазобедренного сустава</v>
          </cell>
          <cell r="R143">
            <v>9870</v>
          </cell>
          <cell r="S143" t="str">
            <v>ТС-Приложение №18</v>
          </cell>
        </row>
        <row r="144">
          <cell r="B144" t="str">
            <v>A08.20.015</v>
          </cell>
          <cell r="C144" t="str">
            <v>Цитологическое исследование микропрепарата тканей молочной железы</v>
          </cell>
          <cell r="R144">
            <v>1848</v>
          </cell>
          <cell r="S144" t="str">
            <v>ТС-Приложение №18</v>
          </cell>
        </row>
        <row r="145">
          <cell r="B145" t="str">
            <v>A12.10.001</v>
          </cell>
          <cell r="C145" t="str">
            <v>Электрокардиография с физической нагрузкой</v>
          </cell>
          <cell r="R145">
            <v>6263</v>
          </cell>
          <cell r="S145" t="str">
            <v>ТС-Приложение №18</v>
          </cell>
        </row>
        <row r="146">
          <cell r="B146" t="str">
            <v>A11.05.001</v>
          </cell>
          <cell r="C146" t="str">
            <v>Взятие крови из пальца</v>
          </cell>
          <cell r="R146">
            <v>170</v>
          </cell>
          <cell r="S146" t="str">
            <v>ТС-Приложение №18</v>
          </cell>
        </row>
        <row r="147">
          <cell r="B147" t="str">
            <v>A12.05.118</v>
          </cell>
          <cell r="C147" t="str">
            <v>Исследование уровня эритроцитов в крови</v>
          </cell>
          <cell r="R147">
            <v>309</v>
          </cell>
          <cell r="S147" t="str">
            <v>ТС-Приложение №18</v>
          </cell>
        </row>
        <row r="148">
          <cell r="B148" t="str">
            <v>A12.05.119</v>
          </cell>
          <cell r="C148" t="str">
            <v>Исследование уровня лейкоцитов в крови</v>
          </cell>
          <cell r="R148">
            <v>208</v>
          </cell>
          <cell r="S148" t="str">
            <v>ТС-Приложение №18</v>
          </cell>
        </row>
        <row r="149">
          <cell r="B149" t="str">
            <v>A12.05.001</v>
          </cell>
          <cell r="C149" t="str">
            <v>Исследование скорости оседания эритроцитов</v>
          </cell>
          <cell r="R149">
            <v>175</v>
          </cell>
          <cell r="S149" t="str">
            <v>ТС-Приложение №18</v>
          </cell>
        </row>
        <row r="150">
          <cell r="B150" t="str">
            <v>A09.05.003</v>
          </cell>
          <cell r="C150" t="str">
            <v>Исследование уровня общего гемоглобина в крови</v>
          </cell>
          <cell r="R150">
            <v>148</v>
          </cell>
          <cell r="S150" t="str">
            <v>ТС-Приложение №18</v>
          </cell>
        </row>
        <row r="151">
          <cell r="B151" t="str">
            <v>A09.05.089 (код в ПУ 09.05.302)</v>
          </cell>
          <cell r="C151" t="str">
            <v xml:space="preserve">Исследование уровня альфа-фетопротеина в сыворотке крови </v>
          </cell>
          <cell r="R151">
            <v>348</v>
          </cell>
          <cell r="S151" t="str">
            <v>ТС-Приложение №18</v>
          </cell>
        </row>
        <row r="152">
          <cell r="B152" t="str">
            <v>А12.05.121</v>
          </cell>
          <cell r="C152" t="str">
            <v>Дифференцированный подсчет лейкоцитов (лейкоцитарная формула)</v>
          </cell>
          <cell r="R152">
            <v>598</v>
          </cell>
          <cell r="S152" t="str">
            <v>ТС-Приложение №18</v>
          </cell>
        </row>
        <row r="153">
          <cell r="B153" t="str">
            <v>A04.07.002</v>
          </cell>
          <cell r="C153" t="str">
            <v>Ультразвуковое исследование слюнных желез</v>
          </cell>
          <cell r="R153">
            <v>1631</v>
          </cell>
          <cell r="S153" t="str">
            <v>ТС-Приложение №20</v>
          </cell>
        </row>
        <row r="154">
          <cell r="B154" t="str">
            <v>A05.03.001</v>
          </cell>
          <cell r="C154" t="str">
            <v>Магнитно- резонансная томография костной ткани (одна область)</v>
          </cell>
          <cell r="R154">
            <v>12875</v>
          </cell>
          <cell r="S154" t="str">
            <v>ТС-Приложение №20</v>
          </cell>
        </row>
        <row r="155">
          <cell r="B155" t="str">
            <v>A05.04.001</v>
          </cell>
          <cell r="C155" t="str">
            <v>Магнитно-резонансная томография суставов (один сустав)</v>
          </cell>
          <cell r="R155">
            <v>14022</v>
          </cell>
          <cell r="S155" t="str">
            <v>ТС-Приложение №20</v>
          </cell>
        </row>
        <row r="156">
          <cell r="B156" t="str">
            <v>A06.03.062</v>
          </cell>
          <cell r="C156" t="str">
            <v>Компьютерная томография кости</v>
          </cell>
          <cell r="R156">
            <v>12642</v>
          </cell>
          <cell r="S156" t="str">
            <v>ТС-Приложение №20</v>
          </cell>
        </row>
        <row r="157">
          <cell r="B157" t="str">
            <v>A05.30.005</v>
          </cell>
          <cell r="C157" t="str">
            <v>Магнитно-резонансная томография органов брюшной полости</v>
          </cell>
          <cell r="R157">
            <v>12875</v>
          </cell>
          <cell r="S157" t="str">
            <v>ТС-Приложение №20</v>
          </cell>
        </row>
        <row r="158">
          <cell r="B158" t="str">
            <v>A11.16.003</v>
          </cell>
          <cell r="C158" t="str">
            <v>Биопсия двенадцатиперстной кишки с помощью эндоскопии</v>
          </cell>
          <cell r="R158">
            <v>2911.68</v>
          </cell>
          <cell r="S158" t="str">
            <v>ТС-Приложение №20</v>
          </cell>
        </row>
        <row r="159">
          <cell r="B159" t="str">
            <v>A11.16.002</v>
          </cell>
          <cell r="C159" t="str">
            <v>Биопсия желудка с помощью эндоскопии</v>
          </cell>
          <cell r="R159">
            <v>1219.32</v>
          </cell>
          <cell r="S159" t="str">
            <v>ТС-Приложение №20</v>
          </cell>
        </row>
        <row r="160">
          <cell r="B160" t="str">
            <v>A02.26.002</v>
          </cell>
          <cell r="C160" t="str">
            <v>Исследование сред глаза в проходящем свете</v>
          </cell>
          <cell r="R160">
            <v>961</v>
          </cell>
          <cell r="S160" t="str">
            <v>ТС-Приложение №20</v>
          </cell>
        </row>
        <row r="161">
          <cell r="B161" t="str">
            <v>A03.18.001</v>
          </cell>
          <cell r="C161" t="str">
            <v>Колоноскопия</v>
          </cell>
          <cell r="R161">
            <v>5226.12</v>
          </cell>
          <cell r="S161" t="str">
            <v>ТС-Приложение №20</v>
          </cell>
        </row>
        <row r="162">
          <cell r="B162" t="str">
            <v>A06.30.005.001</v>
          </cell>
          <cell r="C162" t="str">
            <v xml:space="preserve">Компьютерная томография органов брюшной полости и забрюшинного пространства </v>
          </cell>
          <cell r="R162">
            <v>13470</v>
          </cell>
          <cell r="S162" t="str">
            <v>ТС-Приложение №20</v>
          </cell>
        </row>
        <row r="163">
          <cell r="B163" t="str">
            <v>A05.22.002.001</v>
          </cell>
          <cell r="C163" t="str">
            <v>Магнитно-резонансная томография гипофиза с контрастированием</v>
          </cell>
          <cell r="R163">
            <v>17416</v>
          </cell>
          <cell r="S163" t="str">
            <v>ТС-Приложение №20</v>
          </cell>
        </row>
        <row r="164">
          <cell r="B164" t="str">
            <v>A05.22.001</v>
          </cell>
          <cell r="C164" t="str">
            <v>Магнитно-резонансная томография надпочечников</v>
          </cell>
          <cell r="R164">
            <v>12037.94</v>
          </cell>
          <cell r="S164" t="str">
            <v>ТС-Приложение №20</v>
          </cell>
        </row>
        <row r="165">
          <cell r="B165" t="str">
            <v>A05.30.004</v>
          </cell>
          <cell r="C165" t="str">
            <v>Магнитно-резонансная томография органов малого таза</v>
          </cell>
          <cell r="R165">
            <v>10159</v>
          </cell>
          <cell r="S165" t="str">
            <v>ТС-Приложение №20</v>
          </cell>
        </row>
        <row r="166">
          <cell r="B166" t="str">
            <v>A05.23.009</v>
          </cell>
          <cell r="C166" t="str">
            <v>Магнитно-резонансная томография головного мозга</v>
          </cell>
          <cell r="R166">
            <v>12875</v>
          </cell>
          <cell r="S166" t="str">
            <v>ТС-Приложение №20</v>
          </cell>
        </row>
        <row r="167">
          <cell r="B167" t="str">
            <v>A02.26.003</v>
          </cell>
          <cell r="C167" t="str">
            <v>Офтальмоскопия</v>
          </cell>
          <cell r="R167">
            <v>1342</v>
          </cell>
          <cell r="S167" t="str">
            <v>ТС-Приложение №20</v>
          </cell>
        </row>
        <row r="168">
          <cell r="B168" t="str">
            <v>A04.14.002</v>
          </cell>
          <cell r="C168" t="str">
            <v>Ультразвуковое исследование желчного пузыря</v>
          </cell>
          <cell r="R168">
            <v>2926</v>
          </cell>
          <cell r="S168" t="str">
            <v>ТС-Приложение №20</v>
          </cell>
        </row>
        <row r="169">
          <cell r="B169" t="str">
            <v>A04.30.003</v>
          </cell>
          <cell r="C169" t="str">
            <v>Ультразвуковое исследование забрюшинного пространства</v>
          </cell>
          <cell r="R169">
            <v>715</v>
          </cell>
          <cell r="S169" t="str">
            <v>ТС-Приложение №20</v>
          </cell>
        </row>
        <row r="170">
          <cell r="B170" t="str">
            <v>A04.20.002</v>
          </cell>
          <cell r="C170" t="str">
            <v>Ультразвуковое исследование молочных желез</v>
          </cell>
          <cell r="R170">
            <v>748</v>
          </cell>
          <cell r="S170" t="str">
            <v>ТС-Приложение №20</v>
          </cell>
        </row>
        <row r="171">
          <cell r="B171" t="str">
            <v>A04.28.003</v>
          </cell>
          <cell r="C171" t="str">
            <v>Ультразвуковое исследование органов мошонки</v>
          </cell>
          <cell r="R171">
            <v>1173</v>
          </cell>
          <cell r="S171" t="str">
            <v>ТС-Приложение №20</v>
          </cell>
        </row>
        <row r="172">
          <cell r="B172" t="str">
            <v>A04.14.001</v>
          </cell>
          <cell r="C172" t="str">
            <v>Ультразвуковое исследование печени</v>
          </cell>
          <cell r="R172">
            <v>1173</v>
          </cell>
          <cell r="S172" t="str">
            <v>ТС-Приложение №20</v>
          </cell>
        </row>
        <row r="173">
          <cell r="B173" t="str">
            <v>A04.22.001</v>
          </cell>
          <cell r="C173" t="str">
            <v>Ультразвуковое исследование щитовидной железы и паращитовидных желез</v>
          </cell>
          <cell r="R173">
            <v>884</v>
          </cell>
          <cell r="S173" t="str">
            <v>ТС-Приложение №20</v>
          </cell>
        </row>
        <row r="174">
          <cell r="B174" t="str">
            <v>A03.16.001</v>
          </cell>
          <cell r="C174" t="str">
            <v>Эзофагогастродуоденоскопия</v>
          </cell>
          <cell r="R174">
            <v>2694.6</v>
          </cell>
          <cell r="S174" t="str">
            <v>ТС-Приложение №20</v>
          </cell>
        </row>
        <row r="175">
          <cell r="B175" t="str">
            <v>A04.10.002</v>
          </cell>
          <cell r="C175" t="str">
            <v>Эхокардиография</v>
          </cell>
          <cell r="R175">
            <v>2730.64</v>
          </cell>
          <cell r="S175" t="str">
            <v>ТС-Приложение №20</v>
          </cell>
        </row>
        <row r="176">
          <cell r="B176" t="str">
            <v>A08.20.012</v>
          </cell>
          <cell r="C176" t="str">
            <v>Цитологическое исследование препарата тканей влагалища</v>
          </cell>
          <cell r="R176">
            <v>2301</v>
          </cell>
          <cell r="S176" t="str">
            <v>ТС-Приложение №20</v>
          </cell>
        </row>
        <row r="177">
          <cell r="B177" t="str">
            <v>A08.20.013</v>
          </cell>
          <cell r="C177" t="str">
            <v xml:space="preserve">Цитологическое исследование препарата тканей матки </v>
          </cell>
          <cell r="R177">
            <v>2301</v>
          </cell>
          <cell r="S177" t="str">
            <v>ТС-Приложение №20</v>
          </cell>
        </row>
        <row r="178">
          <cell r="B178" t="str">
            <v>A08.30.046.002</v>
          </cell>
          <cell r="C178" t="str">
            <v>Патолого-анатомическое исследование биопсийного (операционного) материала второй категории сложности</v>
          </cell>
          <cell r="R178">
            <v>7869.48</v>
          </cell>
          <cell r="S178" t="str">
            <v>ТС-Приложение №20</v>
          </cell>
        </row>
        <row r="179">
          <cell r="B179" t="str">
            <v>A06.03.002</v>
          </cell>
          <cell r="C179" t="str">
            <v xml:space="preserve">Компьютерная томография лицевого отдела черепа </v>
          </cell>
          <cell r="R179">
            <v>9246</v>
          </cell>
          <cell r="S179" t="str">
            <v>ТС-Приложение №20</v>
          </cell>
        </row>
        <row r="180">
          <cell r="B180">
            <v>1</v>
          </cell>
          <cell r="C180">
            <v>2</v>
          </cell>
          <cell r="D180">
            <v>3</v>
          </cell>
          <cell r="E180">
            <v>4</v>
          </cell>
          <cell r="F180">
            <v>5</v>
          </cell>
          <cell r="G180">
            <v>6</v>
          </cell>
          <cell r="H180">
            <v>7</v>
          </cell>
          <cell r="I180">
            <v>8</v>
          </cell>
          <cell r="J180">
            <v>9</v>
          </cell>
          <cell r="K180">
            <v>10</v>
          </cell>
          <cell r="L180">
            <v>11</v>
          </cell>
          <cell r="M180">
            <v>12</v>
          </cell>
          <cell r="N180">
            <v>13</v>
          </cell>
          <cell r="O180">
            <v>14</v>
          </cell>
          <cell r="P180">
            <v>15</v>
          </cell>
          <cell r="Q180">
            <v>16</v>
          </cell>
          <cell r="R180">
            <v>17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DF923-420A-48B4-8744-980EE62A20FE}">
  <dimension ref="A1:H152"/>
  <sheetViews>
    <sheetView tabSelected="1" workbookViewId="0">
      <selection sqref="A1:G152"/>
    </sheetView>
  </sheetViews>
  <sheetFormatPr defaultRowHeight="15" x14ac:dyDescent="0.25"/>
  <cols>
    <col min="1" max="1" width="18.7109375" style="1" customWidth="1"/>
    <col min="2" max="2" width="14.7109375" style="1" customWidth="1"/>
    <col min="3" max="3" width="23.42578125" style="1" customWidth="1"/>
    <col min="4" max="4" width="22.28515625" style="1" customWidth="1"/>
    <col min="5" max="5" width="46" style="1" customWidth="1"/>
    <col min="6" max="6" width="28.28515625" style="1" customWidth="1"/>
    <col min="7" max="7" width="14.140625" style="1" customWidth="1"/>
    <col min="8" max="8" width="2" style="1" customWidth="1"/>
    <col min="9" max="16384" width="9.140625" style="1"/>
  </cols>
  <sheetData>
    <row r="1" spans="1:7" x14ac:dyDescent="0.25">
      <c r="A1" s="54"/>
      <c r="B1" s="54"/>
      <c r="C1" s="54"/>
      <c r="D1" s="54"/>
      <c r="E1" s="54"/>
      <c r="F1" s="65" t="s">
        <v>903</v>
      </c>
      <c r="G1" s="65"/>
    </row>
    <row r="2" spans="1:7" ht="15" customHeight="1" x14ac:dyDescent="0.25">
      <c r="A2" s="54"/>
      <c r="B2" s="54"/>
      <c r="C2" s="54"/>
      <c r="D2" s="54"/>
      <c r="E2" s="54"/>
      <c r="F2" s="66" t="s">
        <v>400</v>
      </c>
      <c r="G2" s="66"/>
    </row>
    <row r="3" spans="1:7" x14ac:dyDescent="0.25">
      <c r="A3" s="54"/>
      <c r="B3" s="54"/>
      <c r="C3" s="54"/>
      <c r="D3" s="54"/>
      <c r="E3" s="54"/>
      <c r="F3" s="66" t="s">
        <v>904</v>
      </c>
      <c r="G3" s="66"/>
    </row>
    <row r="4" spans="1:7" x14ac:dyDescent="0.25">
      <c r="A4" s="54"/>
      <c r="B4" s="54"/>
      <c r="C4" s="54"/>
      <c r="D4" s="54"/>
      <c r="E4" s="54"/>
      <c r="F4" s="54"/>
      <c r="G4" s="54"/>
    </row>
    <row r="5" spans="1:7" x14ac:dyDescent="0.25">
      <c r="A5" s="54"/>
      <c r="B5" s="54"/>
      <c r="C5" s="54"/>
      <c r="D5" s="54"/>
      <c r="E5" s="54"/>
      <c r="F5" s="54"/>
      <c r="G5" s="55" t="s">
        <v>401</v>
      </c>
    </row>
    <row r="6" spans="1:7" x14ac:dyDescent="0.25">
      <c r="A6" s="54"/>
      <c r="B6" s="54"/>
      <c r="C6" s="54"/>
      <c r="D6" s="54"/>
      <c r="E6" s="54"/>
      <c r="F6" s="54"/>
      <c r="G6" s="55" t="s">
        <v>306</v>
      </c>
    </row>
    <row r="7" spans="1:7" x14ac:dyDescent="0.25">
      <c r="A7" s="54"/>
      <c r="B7" s="54"/>
      <c r="C7" s="54"/>
      <c r="D7" s="54"/>
      <c r="E7" s="54"/>
      <c r="F7" s="54"/>
      <c r="G7" s="55" t="s">
        <v>307</v>
      </c>
    </row>
    <row r="8" spans="1:7" x14ac:dyDescent="0.25">
      <c r="A8" s="54"/>
      <c r="B8" s="54"/>
      <c r="C8" s="54"/>
      <c r="D8" s="54"/>
      <c r="E8" s="54"/>
      <c r="F8" s="54"/>
      <c r="G8" s="54"/>
    </row>
    <row r="9" spans="1:7" ht="35.25" customHeight="1" x14ac:dyDescent="0.25">
      <c r="A9" s="87" t="s">
        <v>340</v>
      </c>
      <c r="B9" s="87"/>
      <c r="C9" s="87"/>
      <c r="D9" s="87"/>
      <c r="E9" s="87"/>
      <c r="F9" s="87"/>
      <c r="G9" s="87"/>
    </row>
    <row r="10" spans="1:7" x14ac:dyDescent="0.25">
      <c r="A10" s="88" t="s">
        <v>305</v>
      </c>
      <c r="B10" s="88"/>
      <c r="C10" s="88"/>
      <c r="D10" s="88"/>
      <c r="E10" s="88"/>
      <c r="F10" s="88"/>
      <c r="G10" s="88"/>
    </row>
    <row r="11" spans="1:7" x14ac:dyDescent="0.25">
      <c r="A11" s="54"/>
      <c r="B11" s="54"/>
      <c r="C11" s="54"/>
      <c r="D11" s="54"/>
      <c r="E11" s="54"/>
      <c r="F11" s="54"/>
      <c r="G11" s="54"/>
    </row>
    <row r="12" spans="1:7" ht="151.5" customHeight="1" x14ac:dyDescent="0.25">
      <c r="A12" s="3" t="s">
        <v>295</v>
      </c>
      <c r="B12" s="89" t="s">
        <v>902</v>
      </c>
      <c r="C12" s="3" t="s">
        <v>403</v>
      </c>
      <c r="D12" s="3" t="s">
        <v>0</v>
      </c>
      <c r="E12" s="3" t="s">
        <v>342</v>
      </c>
      <c r="F12" s="3" t="s">
        <v>1</v>
      </c>
      <c r="G12" s="3" t="s">
        <v>304</v>
      </c>
    </row>
    <row r="13" spans="1:7" ht="240" x14ac:dyDescent="0.25">
      <c r="A13" s="3" t="s">
        <v>301</v>
      </c>
      <c r="B13" s="53" t="s">
        <v>762</v>
      </c>
      <c r="C13" s="3" t="s">
        <v>2</v>
      </c>
      <c r="D13" s="90" t="s">
        <v>3</v>
      </c>
      <c r="E13" s="90" t="s">
        <v>341</v>
      </c>
      <c r="F13" s="90" t="s">
        <v>4</v>
      </c>
      <c r="G13" s="91">
        <f>'перечень услуг'!M9</f>
        <v>8060</v>
      </c>
    </row>
    <row r="14" spans="1:7" ht="138" customHeight="1" x14ac:dyDescent="0.25">
      <c r="A14" s="3" t="s">
        <v>301</v>
      </c>
      <c r="B14" s="53" t="s">
        <v>763</v>
      </c>
      <c r="C14" s="3" t="s">
        <v>5</v>
      </c>
      <c r="D14" s="90" t="s">
        <v>6</v>
      </c>
      <c r="E14" s="67" t="s">
        <v>343</v>
      </c>
      <c r="F14" s="90" t="s">
        <v>7</v>
      </c>
      <c r="G14" s="91">
        <f>'перечень услуг'!M20</f>
        <v>17709.64</v>
      </c>
    </row>
    <row r="15" spans="1:7" ht="62.25" customHeight="1" x14ac:dyDescent="0.25">
      <c r="A15" s="3" t="s">
        <v>301</v>
      </c>
      <c r="B15" s="53" t="s">
        <v>764</v>
      </c>
      <c r="C15" s="3" t="s">
        <v>8</v>
      </c>
      <c r="D15" s="90" t="s">
        <v>9</v>
      </c>
      <c r="E15" s="68"/>
      <c r="F15" s="90" t="s">
        <v>7</v>
      </c>
      <c r="G15" s="91">
        <f>'перечень услуг'!M28</f>
        <v>17709.64</v>
      </c>
    </row>
    <row r="16" spans="1:7" ht="82.5" customHeight="1" x14ac:dyDescent="0.25">
      <c r="A16" s="3" t="s">
        <v>301</v>
      </c>
      <c r="B16" s="53" t="s">
        <v>765</v>
      </c>
      <c r="C16" s="3" t="s">
        <v>10</v>
      </c>
      <c r="D16" s="90" t="s">
        <v>302</v>
      </c>
      <c r="E16" s="69"/>
      <c r="F16" s="90" t="s">
        <v>7</v>
      </c>
      <c r="G16" s="91">
        <f>'перечень услуг'!M37</f>
        <v>17709.64</v>
      </c>
    </row>
    <row r="17" spans="1:7" ht="150" customHeight="1" x14ac:dyDescent="0.25">
      <c r="A17" s="3" t="s">
        <v>301</v>
      </c>
      <c r="B17" s="53" t="s">
        <v>766</v>
      </c>
      <c r="C17" s="3" t="s">
        <v>11</v>
      </c>
      <c r="D17" s="90" t="s">
        <v>12</v>
      </c>
      <c r="E17" s="67" t="s">
        <v>344</v>
      </c>
      <c r="F17" s="90" t="s">
        <v>7</v>
      </c>
      <c r="G17" s="91">
        <f>'перечень услуг'!M44</f>
        <v>11446.64</v>
      </c>
    </row>
    <row r="18" spans="1:7" ht="60" x14ac:dyDescent="0.25">
      <c r="A18" s="3" t="s">
        <v>301</v>
      </c>
      <c r="B18" s="53" t="s">
        <v>767</v>
      </c>
      <c r="C18" s="3" t="s">
        <v>13</v>
      </c>
      <c r="D18" s="90" t="s">
        <v>14</v>
      </c>
      <c r="E18" s="69"/>
      <c r="F18" s="90" t="s">
        <v>7</v>
      </c>
      <c r="G18" s="91">
        <f>'перечень услуг'!M51</f>
        <v>11446.64</v>
      </c>
    </row>
    <row r="19" spans="1:7" ht="386.25" customHeight="1" x14ac:dyDescent="0.25">
      <c r="A19" s="3" t="s">
        <v>301</v>
      </c>
      <c r="B19" s="53" t="s">
        <v>768</v>
      </c>
      <c r="C19" s="3" t="s">
        <v>15</v>
      </c>
      <c r="D19" s="90" t="s">
        <v>16</v>
      </c>
      <c r="E19" s="90" t="s">
        <v>345</v>
      </c>
      <c r="F19" s="90" t="s">
        <v>7</v>
      </c>
      <c r="G19" s="91">
        <f>'перечень услуг'!M71</f>
        <v>15549.64</v>
      </c>
    </row>
    <row r="20" spans="1:7" ht="114.75" customHeight="1" x14ac:dyDescent="0.25">
      <c r="A20" s="3" t="s">
        <v>301</v>
      </c>
      <c r="B20" s="53" t="s">
        <v>769</v>
      </c>
      <c r="C20" s="3" t="s">
        <v>17</v>
      </c>
      <c r="D20" s="90" t="s">
        <v>18</v>
      </c>
      <c r="E20" s="90" t="s">
        <v>346</v>
      </c>
      <c r="F20" s="90" t="s">
        <v>7</v>
      </c>
      <c r="G20" s="91">
        <f>'перечень услуг'!M74</f>
        <v>9124</v>
      </c>
    </row>
    <row r="21" spans="1:7" ht="132" customHeight="1" x14ac:dyDescent="0.25">
      <c r="A21" s="3" t="s">
        <v>301</v>
      </c>
      <c r="B21" s="53" t="s">
        <v>770</v>
      </c>
      <c r="C21" s="3" t="s">
        <v>19</v>
      </c>
      <c r="D21" s="90" t="s">
        <v>20</v>
      </c>
      <c r="E21" s="90" t="s">
        <v>347</v>
      </c>
      <c r="F21" s="90" t="s">
        <v>4</v>
      </c>
      <c r="G21" s="91">
        <f>'перечень услуг'!M81</f>
        <v>10153</v>
      </c>
    </row>
    <row r="22" spans="1:7" ht="64.5" customHeight="1" x14ac:dyDescent="0.25">
      <c r="A22" s="3" t="s">
        <v>301</v>
      </c>
      <c r="B22" s="53" t="s">
        <v>771</v>
      </c>
      <c r="C22" s="3" t="s">
        <v>296</v>
      </c>
      <c r="D22" s="90" t="s">
        <v>21</v>
      </c>
      <c r="E22" s="90" t="s">
        <v>22</v>
      </c>
      <c r="F22" s="90" t="s">
        <v>4</v>
      </c>
      <c r="G22" s="91">
        <f>'перечень услуг'!M84</f>
        <v>3787</v>
      </c>
    </row>
    <row r="23" spans="1:7" ht="53.25" customHeight="1" x14ac:dyDescent="0.25">
      <c r="A23" s="3" t="s">
        <v>301</v>
      </c>
      <c r="B23" s="53" t="s">
        <v>772</v>
      </c>
      <c r="C23" s="3" t="s">
        <v>23</v>
      </c>
      <c r="D23" s="90" t="s">
        <v>24</v>
      </c>
      <c r="E23" s="90" t="s">
        <v>348</v>
      </c>
      <c r="F23" s="90" t="s">
        <v>303</v>
      </c>
      <c r="G23" s="91">
        <f>'перечень услуг'!M87</f>
        <v>4142</v>
      </c>
    </row>
    <row r="24" spans="1:7" ht="164.25" customHeight="1" x14ac:dyDescent="0.25">
      <c r="A24" s="3" t="s">
        <v>301</v>
      </c>
      <c r="B24" s="53" t="s">
        <v>773</v>
      </c>
      <c r="C24" s="3" t="s">
        <v>25</v>
      </c>
      <c r="D24" s="90" t="s">
        <v>26</v>
      </c>
      <c r="E24" s="67" t="s">
        <v>349</v>
      </c>
      <c r="F24" s="90" t="s">
        <v>27</v>
      </c>
      <c r="G24" s="91">
        <f>'перечень услуг'!M95</f>
        <v>8862</v>
      </c>
    </row>
    <row r="25" spans="1:7" ht="102" customHeight="1" x14ac:dyDescent="0.25">
      <c r="A25" s="3" t="s">
        <v>301</v>
      </c>
      <c r="B25" s="53" t="s">
        <v>774</v>
      </c>
      <c r="C25" s="3" t="s">
        <v>28</v>
      </c>
      <c r="D25" s="90" t="s">
        <v>29</v>
      </c>
      <c r="E25" s="69"/>
      <c r="F25" s="90" t="s">
        <v>27</v>
      </c>
      <c r="G25" s="91">
        <f>'перечень услуг'!M103</f>
        <v>8862</v>
      </c>
    </row>
    <row r="26" spans="1:7" ht="60.75" customHeight="1" x14ac:dyDescent="0.25">
      <c r="A26" s="3" t="s">
        <v>301</v>
      </c>
      <c r="B26" s="53" t="s">
        <v>775</v>
      </c>
      <c r="C26" s="3" t="s">
        <v>30</v>
      </c>
      <c r="D26" s="90" t="s">
        <v>31</v>
      </c>
      <c r="E26" s="90" t="s">
        <v>33</v>
      </c>
      <c r="F26" s="90" t="s">
        <v>32</v>
      </c>
      <c r="G26" s="91">
        <f>'перечень услуг'!M105</f>
        <v>5840.6</v>
      </c>
    </row>
    <row r="27" spans="1:7" ht="153.75" customHeight="1" x14ac:dyDescent="0.25">
      <c r="A27" s="3" t="s">
        <v>301</v>
      </c>
      <c r="B27" s="53" t="s">
        <v>776</v>
      </c>
      <c r="C27" s="3" t="s">
        <v>34</v>
      </c>
      <c r="D27" s="90" t="s">
        <v>35</v>
      </c>
      <c r="E27" s="90" t="s">
        <v>350</v>
      </c>
      <c r="F27" s="90" t="s">
        <v>36</v>
      </c>
      <c r="G27" s="91">
        <f>'перечень услуг'!M108</f>
        <v>7059.92</v>
      </c>
    </row>
    <row r="28" spans="1:7" ht="57" customHeight="1" x14ac:dyDescent="0.25">
      <c r="A28" s="3" t="s">
        <v>301</v>
      </c>
      <c r="B28" s="53" t="s">
        <v>777</v>
      </c>
      <c r="C28" s="3" t="s">
        <v>37</v>
      </c>
      <c r="D28" s="90" t="s">
        <v>38</v>
      </c>
      <c r="E28" s="90" t="s">
        <v>39</v>
      </c>
      <c r="F28" s="90" t="s">
        <v>32</v>
      </c>
      <c r="G28" s="91">
        <f>'перечень услуг'!J109</f>
        <v>3146</v>
      </c>
    </row>
    <row r="29" spans="1:7" ht="60" x14ac:dyDescent="0.25">
      <c r="A29" s="3" t="s">
        <v>301</v>
      </c>
      <c r="B29" s="53" t="s">
        <v>778</v>
      </c>
      <c r="C29" s="3" t="s">
        <v>40</v>
      </c>
      <c r="D29" s="90" t="s">
        <v>41</v>
      </c>
      <c r="E29" s="90" t="s">
        <v>39</v>
      </c>
      <c r="F29" s="90" t="s">
        <v>4</v>
      </c>
      <c r="G29" s="91">
        <f>'перечень услуг'!J110</f>
        <v>3146</v>
      </c>
    </row>
    <row r="30" spans="1:7" ht="62.25" customHeight="1" x14ac:dyDescent="0.25">
      <c r="A30" s="3" t="s">
        <v>301</v>
      </c>
      <c r="B30" s="53" t="s">
        <v>779</v>
      </c>
      <c r="C30" s="3" t="s">
        <v>42</v>
      </c>
      <c r="D30" s="90" t="s">
        <v>43</v>
      </c>
      <c r="E30" s="90" t="s">
        <v>44</v>
      </c>
      <c r="F30" s="90" t="s">
        <v>4</v>
      </c>
      <c r="G30" s="91">
        <f>'перечень услуг'!M113</f>
        <v>7059.92</v>
      </c>
    </row>
    <row r="31" spans="1:7" ht="57" customHeight="1" x14ac:dyDescent="0.25">
      <c r="A31" s="3" t="s">
        <v>301</v>
      </c>
      <c r="B31" s="53" t="s">
        <v>780</v>
      </c>
      <c r="C31" s="3" t="s">
        <v>45</v>
      </c>
      <c r="D31" s="90" t="s">
        <v>46</v>
      </c>
      <c r="E31" s="90" t="s">
        <v>47</v>
      </c>
      <c r="F31" s="90" t="s">
        <v>7</v>
      </c>
      <c r="G31" s="91">
        <f>'перечень услуг'!J114</f>
        <v>3146</v>
      </c>
    </row>
    <row r="32" spans="1:7" ht="74.25" customHeight="1" x14ac:dyDescent="0.25">
      <c r="A32" s="3" t="s">
        <v>301</v>
      </c>
      <c r="B32" s="53" t="s">
        <v>781</v>
      </c>
      <c r="C32" s="3" t="s">
        <v>297</v>
      </c>
      <c r="D32" s="90" t="s">
        <v>48</v>
      </c>
      <c r="E32" s="90" t="s">
        <v>351</v>
      </c>
      <c r="F32" s="90" t="s">
        <v>4</v>
      </c>
      <c r="G32" s="91">
        <f>'перечень услуг'!J115</f>
        <v>3146</v>
      </c>
    </row>
    <row r="33" spans="1:7" ht="71.25" customHeight="1" x14ac:dyDescent="0.25">
      <c r="A33" s="3" t="s">
        <v>301</v>
      </c>
      <c r="B33" s="53" t="s">
        <v>782</v>
      </c>
      <c r="C33" s="3" t="s">
        <v>49</v>
      </c>
      <c r="D33" s="90" t="s">
        <v>50</v>
      </c>
      <c r="E33" s="67" t="s">
        <v>352</v>
      </c>
      <c r="F33" s="90" t="s">
        <v>51</v>
      </c>
      <c r="G33" s="91">
        <f>'перечень услуг'!J116</f>
        <v>3146</v>
      </c>
    </row>
    <row r="34" spans="1:7" ht="58.5" customHeight="1" x14ac:dyDescent="0.25">
      <c r="A34" s="3" t="s">
        <v>301</v>
      </c>
      <c r="B34" s="53" t="s">
        <v>783</v>
      </c>
      <c r="C34" s="3" t="s">
        <v>52</v>
      </c>
      <c r="D34" s="90" t="s">
        <v>53</v>
      </c>
      <c r="E34" s="68"/>
      <c r="F34" s="90" t="s">
        <v>51</v>
      </c>
      <c r="G34" s="91">
        <f>'перечень услуг'!J117</f>
        <v>3146</v>
      </c>
    </row>
    <row r="35" spans="1:7" ht="57" customHeight="1" x14ac:dyDescent="0.25">
      <c r="A35" s="3" t="s">
        <v>301</v>
      </c>
      <c r="B35" s="53" t="s">
        <v>784</v>
      </c>
      <c r="C35" s="3" t="s">
        <v>54</v>
      </c>
      <c r="D35" s="90" t="s">
        <v>55</v>
      </c>
      <c r="E35" s="69"/>
      <c r="F35" s="90" t="s">
        <v>51</v>
      </c>
      <c r="G35" s="91">
        <f>'перечень услуг'!J118</f>
        <v>3146</v>
      </c>
    </row>
    <row r="36" spans="1:7" ht="60" customHeight="1" x14ac:dyDescent="0.25">
      <c r="A36" s="3" t="s">
        <v>301</v>
      </c>
      <c r="B36" s="53" t="s">
        <v>785</v>
      </c>
      <c r="C36" s="3" t="s">
        <v>56</v>
      </c>
      <c r="D36" s="90" t="s">
        <v>57</v>
      </c>
      <c r="E36" s="90" t="s">
        <v>353</v>
      </c>
      <c r="F36" s="90" t="s">
        <v>51</v>
      </c>
      <c r="G36" s="91">
        <f>'перечень услуг'!J119</f>
        <v>3146</v>
      </c>
    </row>
    <row r="37" spans="1:7" ht="60" customHeight="1" x14ac:dyDescent="0.25">
      <c r="A37" s="3" t="s">
        <v>301</v>
      </c>
      <c r="B37" s="53" t="s">
        <v>786</v>
      </c>
      <c r="C37" s="3" t="s">
        <v>58</v>
      </c>
      <c r="D37" s="90" t="s">
        <v>59</v>
      </c>
      <c r="E37" s="67" t="s">
        <v>60</v>
      </c>
      <c r="F37" s="90" t="s">
        <v>51</v>
      </c>
      <c r="G37" s="91">
        <f>'перечень услуг'!J120</f>
        <v>3146</v>
      </c>
    </row>
    <row r="38" spans="1:7" ht="57" customHeight="1" x14ac:dyDescent="0.25">
      <c r="A38" s="3" t="s">
        <v>301</v>
      </c>
      <c r="B38" s="53" t="s">
        <v>787</v>
      </c>
      <c r="C38" s="3" t="s">
        <v>61</v>
      </c>
      <c r="D38" s="90" t="s">
        <v>62</v>
      </c>
      <c r="E38" s="68"/>
      <c r="F38" s="90" t="s">
        <v>51</v>
      </c>
      <c r="G38" s="91">
        <f>'перечень услуг'!J121</f>
        <v>3146</v>
      </c>
    </row>
    <row r="39" spans="1:7" ht="61.5" customHeight="1" x14ac:dyDescent="0.25">
      <c r="A39" s="3" t="s">
        <v>301</v>
      </c>
      <c r="B39" s="53" t="s">
        <v>788</v>
      </c>
      <c r="C39" s="3" t="s">
        <v>63</v>
      </c>
      <c r="D39" s="90" t="s">
        <v>64</v>
      </c>
      <c r="E39" s="68"/>
      <c r="F39" s="90" t="s">
        <v>51</v>
      </c>
      <c r="G39" s="91">
        <f>'перечень услуг'!J122</f>
        <v>3146</v>
      </c>
    </row>
    <row r="40" spans="1:7" ht="64.5" customHeight="1" x14ac:dyDescent="0.25">
      <c r="A40" s="3" t="s">
        <v>301</v>
      </c>
      <c r="B40" s="53" t="s">
        <v>789</v>
      </c>
      <c r="C40" s="3" t="s">
        <v>65</v>
      </c>
      <c r="D40" s="90" t="s">
        <v>66</v>
      </c>
      <c r="E40" s="69"/>
      <c r="F40" s="90" t="s">
        <v>51</v>
      </c>
      <c r="G40" s="91">
        <f>'перечень услуг'!J123</f>
        <v>3146</v>
      </c>
    </row>
    <row r="41" spans="1:7" ht="64.5" customHeight="1" x14ac:dyDescent="0.25">
      <c r="A41" s="3" t="s">
        <v>301</v>
      </c>
      <c r="B41" s="53" t="s">
        <v>790</v>
      </c>
      <c r="C41" s="3" t="s">
        <v>298</v>
      </c>
      <c r="D41" s="90" t="s">
        <v>67</v>
      </c>
      <c r="E41" s="90" t="s">
        <v>68</v>
      </c>
      <c r="F41" s="90" t="s">
        <v>4</v>
      </c>
      <c r="G41" s="91">
        <f>'перечень услуг'!J124</f>
        <v>3146</v>
      </c>
    </row>
    <row r="42" spans="1:7" ht="65.25" customHeight="1" x14ac:dyDescent="0.25">
      <c r="A42" s="3" t="s">
        <v>301</v>
      </c>
      <c r="B42" s="53" t="s">
        <v>791</v>
      </c>
      <c r="C42" s="3" t="s">
        <v>69</v>
      </c>
      <c r="D42" s="90" t="s">
        <v>70</v>
      </c>
      <c r="E42" s="90" t="s">
        <v>354</v>
      </c>
      <c r="F42" s="90" t="s">
        <v>4</v>
      </c>
      <c r="G42" s="91">
        <f>'перечень услуг'!J125</f>
        <v>3146</v>
      </c>
    </row>
    <row r="43" spans="1:7" ht="204.75" customHeight="1" x14ac:dyDescent="0.25">
      <c r="A43" s="3" t="s">
        <v>301</v>
      </c>
      <c r="B43" s="53" t="s">
        <v>792</v>
      </c>
      <c r="C43" s="3" t="s">
        <v>71</v>
      </c>
      <c r="D43" s="90" t="s">
        <v>72</v>
      </c>
      <c r="E43" s="90" t="s">
        <v>74</v>
      </c>
      <c r="F43" s="90" t="s">
        <v>73</v>
      </c>
      <c r="G43" s="91">
        <f>'перечень услуг'!M128</f>
        <v>4125</v>
      </c>
    </row>
    <row r="44" spans="1:7" ht="62.25" customHeight="1" x14ac:dyDescent="0.25">
      <c r="A44" s="3" t="s">
        <v>301</v>
      </c>
      <c r="B44" s="53" t="s">
        <v>793</v>
      </c>
      <c r="C44" s="3" t="s">
        <v>75</v>
      </c>
      <c r="D44" s="90" t="s">
        <v>76</v>
      </c>
      <c r="E44" s="90" t="s">
        <v>77</v>
      </c>
      <c r="F44" s="90" t="s">
        <v>4</v>
      </c>
      <c r="G44" s="91">
        <f>'перечень услуг'!M130</f>
        <v>3459</v>
      </c>
    </row>
    <row r="45" spans="1:7" ht="108" customHeight="1" x14ac:dyDescent="0.25">
      <c r="A45" s="3" t="s">
        <v>301</v>
      </c>
      <c r="B45" s="53" t="s">
        <v>794</v>
      </c>
      <c r="C45" s="3" t="s">
        <v>78</v>
      </c>
      <c r="D45" s="90" t="s">
        <v>79</v>
      </c>
      <c r="E45" s="90" t="s">
        <v>355</v>
      </c>
      <c r="F45" s="90" t="s">
        <v>4</v>
      </c>
      <c r="G45" s="91">
        <f>'перечень услуг'!M146</f>
        <v>6869</v>
      </c>
    </row>
    <row r="46" spans="1:7" ht="62.25" customHeight="1" x14ac:dyDescent="0.25">
      <c r="A46" s="3" t="s">
        <v>301</v>
      </c>
      <c r="B46" s="53" t="s">
        <v>795</v>
      </c>
      <c r="C46" s="3" t="s">
        <v>80</v>
      </c>
      <c r="D46" s="90" t="s">
        <v>81</v>
      </c>
      <c r="E46" s="67" t="s">
        <v>356</v>
      </c>
      <c r="F46" s="90" t="s">
        <v>4</v>
      </c>
      <c r="G46" s="91">
        <f>'перечень услуг'!M149</f>
        <v>7059.92</v>
      </c>
    </row>
    <row r="47" spans="1:7" ht="61.5" customHeight="1" x14ac:dyDescent="0.25">
      <c r="A47" s="3" t="s">
        <v>301</v>
      </c>
      <c r="B47" s="53" t="s">
        <v>796</v>
      </c>
      <c r="C47" s="3" t="s">
        <v>82</v>
      </c>
      <c r="D47" s="90" t="s">
        <v>83</v>
      </c>
      <c r="E47" s="69"/>
      <c r="F47" s="90" t="s">
        <v>4</v>
      </c>
      <c r="G47" s="91">
        <f>'перечень услуг'!M152</f>
        <v>8752.2800000000007</v>
      </c>
    </row>
    <row r="48" spans="1:7" ht="75" customHeight="1" x14ac:dyDescent="0.25">
      <c r="A48" s="3" t="s">
        <v>301</v>
      </c>
      <c r="B48" s="53" t="s">
        <v>797</v>
      </c>
      <c r="C48" s="3" t="s">
        <v>84</v>
      </c>
      <c r="D48" s="90" t="s">
        <v>85</v>
      </c>
      <c r="E48" s="90" t="s">
        <v>86</v>
      </c>
      <c r="F48" s="90" t="s">
        <v>4</v>
      </c>
      <c r="G48" s="91">
        <f>'перечень услуг'!M156</f>
        <v>13350.119999999999</v>
      </c>
    </row>
    <row r="49" spans="1:7" ht="63.75" customHeight="1" x14ac:dyDescent="0.25">
      <c r="A49" s="3" t="s">
        <v>301</v>
      </c>
      <c r="B49" s="53" t="s">
        <v>798</v>
      </c>
      <c r="C49" s="3" t="s">
        <v>42</v>
      </c>
      <c r="D49" s="90" t="s">
        <v>87</v>
      </c>
      <c r="E49" s="90" t="s">
        <v>357</v>
      </c>
      <c r="F49" s="90" t="s">
        <v>4</v>
      </c>
      <c r="G49" s="91">
        <f>'перечень услуг'!M159</f>
        <v>7059.92</v>
      </c>
    </row>
    <row r="50" spans="1:7" ht="105" x14ac:dyDescent="0.25">
      <c r="A50" s="3" t="s">
        <v>301</v>
      </c>
      <c r="B50" s="53" t="s">
        <v>799</v>
      </c>
      <c r="C50" s="3" t="s">
        <v>299</v>
      </c>
      <c r="D50" s="90" t="s">
        <v>88</v>
      </c>
      <c r="E50" s="90" t="s">
        <v>358</v>
      </c>
      <c r="F50" s="90" t="s">
        <v>89</v>
      </c>
      <c r="G50" s="91">
        <f>'перечень услуг'!M163</f>
        <v>13350.119999999999</v>
      </c>
    </row>
    <row r="51" spans="1:7" ht="67.5" customHeight="1" x14ac:dyDescent="0.25">
      <c r="A51" s="3" t="s">
        <v>301</v>
      </c>
      <c r="B51" s="53" t="s">
        <v>800</v>
      </c>
      <c r="C51" s="3" t="s">
        <v>90</v>
      </c>
      <c r="D51" s="90" t="s">
        <v>91</v>
      </c>
      <c r="E51" s="67" t="s">
        <v>359</v>
      </c>
      <c r="F51" s="90" t="s">
        <v>4</v>
      </c>
      <c r="G51" s="91">
        <f>'перечень услуг'!M167</f>
        <v>13350.119999999999</v>
      </c>
    </row>
    <row r="52" spans="1:7" ht="60.75" customHeight="1" x14ac:dyDescent="0.25">
      <c r="A52" s="3" t="s">
        <v>301</v>
      </c>
      <c r="B52" s="53" t="s">
        <v>801</v>
      </c>
      <c r="C52" s="3" t="s">
        <v>92</v>
      </c>
      <c r="D52" s="90" t="s">
        <v>93</v>
      </c>
      <c r="E52" s="69"/>
      <c r="F52" s="90" t="s">
        <v>4</v>
      </c>
      <c r="G52" s="91">
        <f>'перечень услуг'!M171</f>
        <v>13350.119999999999</v>
      </c>
    </row>
    <row r="53" spans="1:7" ht="65.25" customHeight="1" x14ac:dyDescent="0.25">
      <c r="A53" s="3" t="s">
        <v>301</v>
      </c>
      <c r="B53" s="53" t="s">
        <v>802</v>
      </c>
      <c r="C53" s="3" t="s">
        <v>94</v>
      </c>
      <c r="D53" s="90" t="s">
        <v>95</v>
      </c>
      <c r="E53" s="67" t="s">
        <v>360</v>
      </c>
      <c r="F53" s="90" t="s">
        <v>4</v>
      </c>
      <c r="G53" s="91">
        <f>'перечень услуг'!M174</f>
        <v>7059.92</v>
      </c>
    </row>
    <row r="54" spans="1:7" ht="63" customHeight="1" x14ac:dyDescent="0.25">
      <c r="A54" s="3" t="s">
        <v>301</v>
      </c>
      <c r="B54" s="53" t="s">
        <v>803</v>
      </c>
      <c r="C54" s="3" t="s">
        <v>96</v>
      </c>
      <c r="D54" s="90" t="s">
        <v>97</v>
      </c>
      <c r="E54" s="69"/>
      <c r="F54" s="90" t="s">
        <v>4</v>
      </c>
      <c r="G54" s="91">
        <f>'перечень услуг'!M177</f>
        <v>7059.92</v>
      </c>
    </row>
    <row r="55" spans="1:7" ht="59.25" customHeight="1" x14ac:dyDescent="0.25">
      <c r="A55" s="3" t="s">
        <v>301</v>
      </c>
      <c r="B55" s="53" t="s">
        <v>804</v>
      </c>
      <c r="C55" s="3" t="s">
        <v>98</v>
      </c>
      <c r="D55" s="90" t="s">
        <v>99</v>
      </c>
      <c r="E55" s="3" t="s">
        <v>360</v>
      </c>
      <c r="F55" s="90" t="s">
        <v>4</v>
      </c>
      <c r="G55" s="91">
        <f>'перечень услуг'!M180</f>
        <v>7059.92</v>
      </c>
    </row>
    <row r="56" spans="1:7" ht="73.5" customHeight="1" x14ac:dyDescent="0.25">
      <c r="A56" s="3" t="s">
        <v>301</v>
      </c>
      <c r="B56" s="53" t="s">
        <v>805</v>
      </c>
      <c r="C56" s="3" t="s">
        <v>100</v>
      </c>
      <c r="D56" s="90" t="s">
        <v>101</v>
      </c>
      <c r="E56" s="67" t="s">
        <v>361</v>
      </c>
      <c r="F56" s="90" t="s">
        <v>102</v>
      </c>
      <c r="G56" s="91">
        <f>'перечень услуг'!M183</f>
        <v>4667</v>
      </c>
    </row>
    <row r="57" spans="1:7" ht="105" x14ac:dyDescent="0.25">
      <c r="A57" s="3" t="s">
        <v>301</v>
      </c>
      <c r="B57" s="53" t="s">
        <v>806</v>
      </c>
      <c r="C57" s="3" t="s">
        <v>103</v>
      </c>
      <c r="D57" s="90" t="s">
        <v>104</v>
      </c>
      <c r="E57" s="69"/>
      <c r="F57" s="90" t="s">
        <v>102</v>
      </c>
      <c r="G57" s="91">
        <f>'перечень услуг'!M186</f>
        <v>4667</v>
      </c>
    </row>
    <row r="58" spans="1:7" ht="75" x14ac:dyDescent="0.25">
      <c r="A58" s="3" t="s">
        <v>301</v>
      </c>
      <c r="B58" s="53" t="s">
        <v>807</v>
      </c>
      <c r="C58" s="3" t="s">
        <v>105</v>
      </c>
      <c r="D58" s="90" t="s">
        <v>106</v>
      </c>
      <c r="E58" s="90" t="s">
        <v>362</v>
      </c>
      <c r="F58" s="90" t="s">
        <v>7</v>
      </c>
      <c r="G58" s="91">
        <f>'перечень услуг'!M190</f>
        <v>7090</v>
      </c>
    </row>
    <row r="59" spans="1:7" ht="63" customHeight="1" x14ac:dyDescent="0.25">
      <c r="A59" s="3" t="s">
        <v>301</v>
      </c>
      <c r="B59" s="53" t="s">
        <v>808</v>
      </c>
      <c r="C59" s="3" t="s">
        <v>107</v>
      </c>
      <c r="D59" s="90" t="s">
        <v>108</v>
      </c>
      <c r="E59" s="90" t="s">
        <v>109</v>
      </c>
      <c r="F59" s="90" t="s">
        <v>4</v>
      </c>
      <c r="G59" s="91">
        <f>'перечень услуг'!M192</f>
        <v>6072</v>
      </c>
    </row>
    <row r="60" spans="1:7" ht="63.75" customHeight="1" x14ac:dyDescent="0.25">
      <c r="A60" s="3" t="s">
        <v>312</v>
      </c>
      <c r="B60" s="53" t="s">
        <v>809</v>
      </c>
      <c r="C60" s="3" t="s">
        <v>110</v>
      </c>
      <c r="D60" s="90" t="s">
        <v>111</v>
      </c>
      <c r="E60" s="67" t="s">
        <v>363</v>
      </c>
      <c r="F60" s="90" t="s">
        <v>7</v>
      </c>
      <c r="G60" s="91">
        <f>'перечень услуг'!M215</f>
        <v>18516.64</v>
      </c>
    </row>
    <row r="61" spans="1:7" ht="120" x14ac:dyDescent="0.25">
      <c r="A61" s="3" t="s">
        <v>312</v>
      </c>
      <c r="B61" s="53" t="s">
        <v>810</v>
      </c>
      <c r="C61" s="3" t="s">
        <v>112</v>
      </c>
      <c r="D61" s="90" t="s">
        <v>113</v>
      </c>
      <c r="E61" s="68"/>
      <c r="F61" s="90" t="s">
        <v>7</v>
      </c>
      <c r="G61" s="91">
        <f>'перечень услуг'!M237</f>
        <v>17729.64</v>
      </c>
    </row>
    <row r="62" spans="1:7" ht="133.5" customHeight="1" x14ac:dyDescent="0.25">
      <c r="A62" s="3" t="s">
        <v>312</v>
      </c>
      <c r="B62" s="53" t="s">
        <v>811</v>
      </c>
      <c r="C62" s="3" t="s">
        <v>114</v>
      </c>
      <c r="D62" s="90" t="s">
        <v>115</v>
      </c>
      <c r="E62" s="68"/>
      <c r="F62" s="90" t="s">
        <v>7</v>
      </c>
      <c r="G62" s="91">
        <f>'перечень услуг'!M259</f>
        <v>17729.64</v>
      </c>
    </row>
    <row r="63" spans="1:7" ht="191.25" customHeight="1" x14ac:dyDescent="0.25">
      <c r="A63" s="3" t="s">
        <v>312</v>
      </c>
      <c r="B63" s="53" t="s">
        <v>812</v>
      </c>
      <c r="C63" s="3" t="s">
        <v>116</v>
      </c>
      <c r="D63" s="90" t="s">
        <v>117</v>
      </c>
      <c r="E63" s="68"/>
      <c r="F63" s="90" t="s">
        <v>7</v>
      </c>
      <c r="G63" s="91">
        <f>'перечень услуг'!M281</f>
        <v>17729.64</v>
      </c>
    </row>
    <row r="64" spans="1:7" ht="153" customHeight="1" x14ac:dyDescent="0.25">
      <c r="A64" s="3" t="s">
        <v>312</v>
      </c>
      <c r="B64" s="53" t="s">
        <v>813</v>
      </c>
      <c r="C64" s="3" t="s">
        <v>308</v>
      </c>
      <c r="D64" s="90" t="s">
        <v>118</v>
      </c>
      <c r="E64" s="69"/>
      <c r="F64" s="90" t="s">
        <v>7</v>
      </c>
      <c r="G64" s="91">
        <f>'перечень услуг'!M303</f>
        <v>17729.64</v>
      </c>
    </row>
    <row r="65" spans="1:7" ht="210" x14ac:dyDescent="0.25">
      <c r="A65" s="3" t="s">
        <v>312</v>
      </c>
      <c r="B65" s="53" t="s">
        <v>814</v>
      </c>
      <c r="C65" s="3" t="s">
        <v>2</v>
      </c>
      <c r="D65" s="90" t="s">
        <v>3</v>
      </c>
      <c r="E65" s="90" t="s">
        <v>364</v>
      </c>
      <c r="F65" s="90" t="s">
        <v>7</v>
      </c>
      <c r="G65" s="91">
        <f>'перечень услуг'!M327</f>
        <v>18526.64</v>
      </c>
    </row>
    <row r="66" spans="1:7" ht="101.25" customHeight="1" x14ac:dyDescent="0.25">
      <c r="A66" s="3" t="s">
        <v>312</v>
      </c>
      <c r="B66" s="53" t="s">
        <v>815</v>
      </c>
      <c r="C66" s="3" t="s">
        <v>5</v>
      </c>
      <c r="D66" s="90" t="s">
        <v>6</v>
      </c>
      <c r="E66" s="67" t="s">
        <v>365</v>
      </c>
      <c r="F66" s="90" t="s">
        <v>7</v>
      </c>
      <c r="G66" s="91">
        <f>'перечень услуг'!M352</f>
        <v>22822.639999999999</v>
      </c>
    </row>
    <row r="67" spans="1:7" ht="60" x14ac:dyDescent="0.25">
      <c r="A67" s="3" t="s">
        <v>312</v>
      </c>
      <c r="B67" s="53" t="s">
        <v>816</v>
      </c>
      <c r="C67" s="3" t="s">
        <v>8</v>
      </c>
      <c r="D67" s="90" t="s">
        <v>9</v>
      </c>
      <c r="E67" s="68"/>
      <c r="F67" s="90" t="s">
        <v>7</v>
      </c>
      <c r="G67" s="91">
        <f>'перечень услуг'!M377</f>
        <v>22822.639999999999</v>
      </c>
    </row>
    <row r="68" spans="1:7" ht="81" customHeight="1" x14ac:dyDescent="0.25">
      <c r="A68" s="3" t="s">
        <v>312</v>
      </c>
      <c r="B68" s="53" t="s">
        <v>817</v>
      </c>
      <c r="C68" s="3" t="s">
        <v>10</v>
      </c>
      <c r="D68" s="90" t="s">
        <v>119</v>
      </c>
      <c r="E68" s="69"/>
      <c r="F68" s="90" t="s">
        <v>7</v>
      </c>
      <c r="G68" s="91">
        <f>'перечень услуг'!M402</f>
        <v>22822.639999999999</v>
      </c>
    </row>
    <row r="69" spans="1:7" ht="165" x14ac:dyDescent="0.25">
      <c r="A69" s="3" t="s">
        <v>312</v>
      </c>
      <c r="B69" s="53" t="s">
        <v>818</v>
      </c>
      <c r="C69" s="3" t="s">
        <v>120</v>
      </c>
      <c r="D69" s="90" t="s">
        <v>121</v>
      </c>
      <c r="E69" s="90" t="s">
        <v>366</v>
      </c>
      <c r="F69" s="90" t="s">
        <v>73</v>
      </c>
      <c r="G69" s="91">
        <f>'перечень услуг'!M426</f>
        <v>19182.64</v>
      </c>
    </row>
    <row r="70" spans="1:7" ht="87" customHeight="1" x14ac:dyDescent="0.25">
      <c r="A70" s="3" t="s">
        <v>312</v>
      </c>
      <c r="B70" s="53" t="s">
        <v>819</v>
      </c>
      <c r="C70" s="3" t="s">
        <v>122</v>
      </c>
      <c r="D70" s="90" t="s">
        <v>123</v>
      </c>
      <c r="E70" s="67" t="s">
        <v>367</v>
      </c>
      <c r="F70" s="90" t="s">
        <v>7</v>
      </c>
      <c r="G70" s="91">
        <f>'перечень услуг'!M452</f>
        <v>23320.639999999999</v>
      </c>
    </row>
    <row r="71" spans="1:7" ht="58.5" customHeight="1" x14ac:dyDescent="0.25">
      <c r="A71" s="3" t="s">
        <v>312</v>
      </c>
      <c r="B71" s="53" t="s">
        <v>820</v>
      </c>
      <c r="C71" s="3" t="s">
        <v>124</v>
      </c>
      <c r="D71" s="90" t="s">
        <v>125</v>
      </c>
      <c r="E71" s="68"/>
      <c r="F71" s="90" t="s">
        <v>7</v>
      </c>
      <c r="G71" s="91">
        <f>'перечень услуг'!M478</f>
        <v>23320.639999999999</v>
      </c>
    </row>
    <row r="72" spans="1:7" ht="63" customHeight="1" x14ac:dyDescent="0.25">
      <c r="A72" s="3" t="s">
        <v>312</v>
      </c>
      <c r="B72" s="53" t="s">
        <v>821</v>
      </c>
      <c r="C72" s="3" t="s">
        <v>126</v>
      </c>
      <c r="D72" s="90" t="s">
        <v>127</v>
      </c>
      <c r="E72" s="68"/>
      <c r="F72" s="90" t="s">
        <v>7</v>
      </c>
      <c r="G72" s="91">
        <f>'перечень услуг'!M504</f>
        <v>23320.639999999999</v>
      </c>
    </row>
    <row r="73" spans="1:7" ht="66" customHeight="1" x14ac:dyDescent="0.25">
      <c r="A73" s="3" t="s">
        <v>312</v>
      </c>
      <c r="B73" s="53" t="s">
        <v>822</v>
      </c>
      <c r="C73" s="3" t="s">
        <v>128</v>
      </c>
      <c r="D73" s="90" t="s">
        <v>310</v>
      </c>
      <c r="E73" s="69"/>
      <c r="F73" s="90" t="s">
        <v>7</v>
      </c>
      <c r="G73" s="91">
        <f>'перечень услуг'!M530</f>
        <v>23320.639999999999</v>
      </c>
    </row>
    <row r="74" spans="1:7" ht="73.5" customHeight="1" x14ac:dyDescent="0.25">
      <c r="A74" s="3" t="s">
        <v>312</v>
      </c>
      <c r="B74" s="53" t="s">
        <v>823</v>
      </c>
      <c r="C74" s="3" t="s">
        <v>129</v>
      </c>
      <c r="D74" s="90" t="s">
        <v>130</v>
      </c>
      <c r="E74" s="67" t="s">
        <v>368</v>
      </c>
      <c r="F74" s="90" t="s">
        <v>7</v>
      </c>
      <c r="G74" s="91">
        <f>'перечень услуг'!M554</f>
        <v>18644.64</v>
      </c>
    </row>
    <row r="75" spans="1:7" ht="87.75" customHeight="1" x14ac:dyDescent="0.25">
      <c r="A75" s="3" t="s">
        <v>312</v>
      </c>
      <c r="B75" s="53" t="s">
        <v>824</v>
      </c>
      <c r="C75" s="3" t="s">
        <v>131</v>
      </c>
      <c r="D75" s="90" t="s">
        <v>132</v>
      </c>
      <c r="E75" s="69"/>
      <c r="F75" s="90" t="s">
        <v>7</v>
      </c>
      <c r="G75" s="91">
        <f>'перечень услуг'!M578</f>
        <v>18644.64</v>
      </c>
    </row>
    <row r="76" spans="1:7" ht="99" customHeight="1" x14ac:dyDescent="0.25">
      <c r="A76" s="3" t="s">
        <v>312</v>
      </c>
      <c r="B76" s="53" t="s">
        <v>825</v>
      </c>
      <c r="C76" s="3" t="s">
        <v>133</v>
      </c>
      <c r="D76" s="90" t="s">
        <v>134</v>
      </c>
      <c r="E76" s="67" t="s">
        <v>369</v>
      </c>
      <c r="F76" s="90" t="s">
        <v>7</v>
      </c>
      <c r="G76" s="91">
        <f>'перечень услуг'!M601</f>
        <v>18516.64</v>
      </c>
    </row>
    <row r="77" spans="1:7" ht="59.25" customHeight="1" x14ac:dyDescent="0.25">
      <c r="A77" s="3" t="s">
        <v>312</v>
      </c>
      <c r="B77" s="53" t="s">
        <v>826</v>
      </c>
      <c r="C77" s="3" t="s">
        <v>135</v>
      </c>
      <c r="D77" s="90" t="s">
        <v>136</v>
      </c>
      <c r="E77" s="68"/>
      <c r="F77" s="90" t="s">
        <v>7</v>
      </c>
      <c r="G77" s="91">
        <f>'перечень услуг'!M624</f>
        <v>18516.64</v>
      </c>
    </row>
    <row r="78" spans="1:7" ht="69" customHeight="1" x14ac:dyDescent="0.25">
      <c r="A78" s="3" t="s">
        <v>312</v>
      </c>
      <c r="B78" s="53" t="s">
        <v>827</v>
      </c>
      <c r="C78" s="3" t="s">
        <v>137</v>
      </c>
      <c r="D78" s="90" t="s">
        <v>138</v>
      </c>
      <c r="E78" s="69"/>
      <c r="F78" s="90" t="s">
        <v>7</v>
      </c>
      <c r="G78" s="91">
        <f>'перечень услуг'!M647</f>
        <v>18516.64</v>
      </c>
    </row>
    <row r="79" spans="1:7" ht="165" x14ac:dyDescent="0.25">
      <c r="A79" s="3" t="s">
        <v>312</v>
      </c>
      <c r="B79" s="53" t="s">
        <v>828</v>
      </c>
      <c r="C79" s="3" t="s">
        <v>139</v>
      </c>
      <c r="D79" s="90" t="s">
        <v>140</v>
      </c>
      <c r="E79" s="90" t="s">
        <v>370</v>
      </c>
      <c r="F79" s="90" t="s">
        <v>7</v>
      </c>
      <c r="G79" s="91">
        <f>'перечень услуг'!M670</f>
        <v>18516.64</v>
      </c>
    </row>
    <row r="80" spans="1:7" ht="168" customHeight="1" x14ac:dyDescent="0.25">
      <c r="A80" s="3" t="s">
        <v>312</v>
      </c>
      <c r="B80" s="53" t="s">
        <v>829</v>
      </c>
      <c r="C80" s="3" t="s">
        <v>11</v>
      </c>
      <c r="D80" s="90" t="s">
        <v>141</v>
      </c>
      <c r="E80" s="67" t="s">
        <v>371</v>
      </c>
      <c r="F80" s="90" t="s">
        <v>7</v>
      </c>
      <c r="G80" s="91">
        <f>'перечень услуг'!M694</f>
        <v>19182.64</v>
      </c>
    </row>
    <row r="81" spans="1:7" ht="75.75" customHeight="1" x14ac:dyDescent="0.25">
      <c r="A81" s="3" t="s">
        <v>312</v>
      </c>
      <c r="B81" s="53" t="s">
        <v>830</v>
      </c>
      <c r="C81" s="3" t="s">
        <v>13</v>
      </c>
      <c r="D81" s="90" t="s">
        <v>14</v>
      </c>
      <c r="E81" s="69"/>
      <c r="F81" s="90" t="s">
        <v>7</v>
      </c>
      <c r="G81" s="91">
        <f>'перечень услуг'!M718</f>
        <v>19182.64</v>
      </c>
    </row>
    <row r="82" spans="1:7" ht="195" x14ac:dyDescent="0.25">
      <c r="A82" s="3" t="s">
        <v>312</v>
      </c>
      <c r="B82" s="53" t="s">
        <v>831</v>
      </c>
      <c r="C82" s="3" t="s">
        <v>15</v>
      </c>
      <c r="D82" s="90" t="s">
        <v>16</v>
      </c>
      <c r="E82" s="90" t="s">
        <v>372</v>
      </c>
      <c r="F82" s="90" t="s">
        <v>7</v>
      </c>
      <c r="G82" s="91">
        <f>'перечень услуг'!M741</f>
        <v>18516.64</v>
      </c>
    </row>
    <row r="83" spans="1:7" ht="135" x14ac:dyDescent="0.25">
      <c r="A83" s="3" t="s">
        <v>312</v>
      </c>
      <c r="B83" s="53" t="s">
        <v>832</v>
      </c>
      <c r="C83" s="3" t="s">
        <v>17</v>
      </c>
      <c r="D83" s="90" t="s">
        <v>18</v>
      </c>
      <c r="E83" s="90" t="s">
        <v>373</v>
      </c>
      <c r="F83" s="90" t="s">
        <v>7</v>
      </c>
      <c r="G83" s="91">
        <f>'перечень услуг'!M763</f>
        <v>19393</v>
      </c>
    </row>
    <row r="84" spans="1:7" ht="150" x14ac:dyDescent="0.25">
      <c r="A84" s="3" t="s">
        <v>312</v>
      </c>
      <c r="B84" s="53" t="s">
        <v>833</v>
      </c>
      <c r="C84" s="3" t="s">
        <v>19</v>
      </c>
      <c r="D84" s="90" t="s">
        <v>20</v>
      </c>
      <c r="E84" s="90" t="s">
        <v>374</v>
      </c>
      <c r="F84" s="90" t="s">
        <v>7</v>
      </c>
      <c r="G84" s="91">
        <f>'перечень услуг'!M783</f>
        <v>13415</v>
      </c>
    </row>
    <row r="85" spans="1:7" ht="150" x14ac:dyDescent="0.25">
      <c r="A85" s="3" t="s">
        <v>312</v>
      </c>
      <c r="B85" s="53" t="s">
        <v>834</v>
      </c>
      <c r="C85" s="3" t="s">
        <v>142</v>
      </c>
      <c r="D85" s="90" t="s">
        <v>311</v>
      </c>
      <c r="E85" s="90" t="s">
        <v>143</v>
      </c>
      <c r="F85" s="90" t="s">
        <v>309</v>
      </c>
      <c r="G85" s="91">
        <f>'перечень услуг'!M785</f>
        <v>7692.6399999999994</v>
      </c>
    </row>
    <row r="86" spans="1:7" ht="150.75" customHeight="1" x14ac:dyDescent="0.25">
      <c r="A86" s="3" t="s">
        <v>314</v>
      </c>
      <c r="B86" s="53" t="s">
        <v>835</v>
      </c>
      <c r="C86" s="3" t="s">
        <v>144</v>
      </c>
      <c r="D86" s="90" t="s">
        <v>145</v>
      </c>
      <c r="E86" s="90" t="s">
        <v>375</v>
      </c>
      <c r="F86" s="90" t="s">
        <v>146</v>
      </c>
      <c r="G86" s="91">
        <f>'перечень услуг'!M824</f>
        <v>61379</v>
      </c>
    </row>
    <row r="87" spans="1:7" ht="99" customHeight="1" x14ac:dyDescent="0.25">
      <c r="A87" s="3" t="s">
        <v>314</v>
      </c>
      <c r="B87" s="53" t="s">
        <v>836</v>
      </c>
      <c r="C87" s="3" t="s">
        <v>147</v>
      </c>
      <c r="D87" s="90" t="s">
        <v>313</v>
      </c>
      <c r="E87" s="90" t="s">
        <v>149</v>
      </c>
      <c r="F87" s="90" t="s">
        <v>148</v>
      </c>
      <c r="G87" s="91">
        <f>'перечень услуг'!M827</f>
        <v>8290</v>
      </c>
    </row>
    <row r="88" spans="1:7" ht="242.25" customHeight="1" x14ac:dyDescent="0.25">
      <c r="A88" s="3" t="s">
        <v>315</v>
      </c>
      <c r="B88" s="53" t="s">
        <v>837</v>
      </c>
      <c r="C88" s="3" t="s">
        <v>317</v>
      </c>
      <c r="D88" s="90" t="s">
        <v>318</v>
      </c>
      <c r="E88" s="90" t="s">
        <v>376</v>
      </c>
      <c r="F88" s="90" t="s">
        <v>316</v>
      </c>
      <c r="G88" s="91">
        <f>'перечень услуг'!M834</f>
        <v>28776.6</v>
      </c>
    </row>
    <row r="89" spans="1:7" s="2" customFormat="1" ht="176.25" customHeight="1" x14ac:dyDescent="0.25">
      <c r="A89" s="3" t="s">
        <v>315</v>
      </c>
      <c r="B89" s="53" t="s">
        <v>838</v>
      </c>
      <c r="C89" s="3" t="s">
        <v>300</v>
      </c>
      <c r="D89" s="90" t="s">
        <v>150</v>
      </c>
      <c r="E89" s="90" t="s">
        <v>377</v>
      </c>
      <c r="F89" s="90" t="s">
        <v>7</v>
      </c>
      <c r="G89" s="91">
        <f>'перечень услуг'!M839</f>
        <v>6165</v>
      </c>
    </row>
    <row r="90" spans="1:7" s="2" customFormat="1" ht="135" x14ac:dyDescent="0.25">
      <c r="A90" s="3" t="s">
        <v>315</v>
      </c>
      <c r="B90" s="53" t="s">
        <v>839</v>
      </c>
      <c r="C90" s="3" t="s">
        <v>151</v>
      </c>
      <c r="D90" s="90" t="s">
        <v>152</v>
      </c>
      <c r="E90" s="90" t="s">
        <v>378</v>
      </c>
      <c r="F90" s="90" t="s">
        <v>4</v>
      </c>
      <c r="G90" s="91">
        <f>'перечень услуг'!M844</f>
        <v>19593</v>
      </c>
    </row>
    <row r="91" spans="1:7" s="2" customFormat="1" ht="105" x14ac:dyDescent="0.25">
      <c r="A91" s="3" t="s">
        <v>315</v>
      </c>
      <c r="B91" s="53" t="s">
        <v>840</v>
      </c>
      <c r="C91" s="3" t="s">
        <v>153</v>
      </c>
      <c r="D91" s="90" t="s">
        <v>154</v>
      </c>
      <c r="E91" s="90" t="s">
        <v>379</v>
      </c>
      <c r="F91" s="90" t="s">
        <v>4</v>
      </c>
      <c r="G91" s="91">
        <f>'перечень услуг'!M849</f>
        <v>18585.12</v>
      </c>
    </row>
    <row r="92" spans="1:7" s="2" customFormat="1" ht="64.5" customHeight="1" x14ac:dyDescent="0.25">
      <c r="A92" s="3" t="s">
        <v>315</v>
      </c>
      <c r="B92" s="53" t="s">
        <v>841</v>
      </c>
      <c r="C92" s="3" t="s">
        <v>155</v>
      </c>
      <c r="D92" s="90" t="s">
        <v>156</v>
      </c>
      <c r="E92" s="67" t="s">
        <v>380</v>
      </c>
      <c r="F92" s="90" t="s">
        <v>4</v>
      </c>
      <c r="G92" s="91">
        <f>'перечень услуг'!M853</f>
        <v>7910</v>
      </c>
    </row>
    <row r="93" spans="1:7" s="2" customFormat="1" ht="60" customHeight="1" x14ac:dyDescent="0.25">
      <c r="A93" s="3" t="s">
        <v>315</v>
      </c>
      <c r="B93" s="53" t="s">
        <v>842</v>
      </c>
      <c r="C93" s="3" t="s">
        <v>157</v>
      </c>
      <c r="D93" s="90" t="s">
        <v>158</v>
      </c>
      <c r="E93" s="68"/>
      <c r="F93" s="90" t="s">
        <v>4</v>
      </c>
      <c r="G93" s="91">
        <f>'перечень услуг'!M857</f>
        <v>7910</v>
      </c>
    </row>
    <row r="94" spans="1:7" s="2" customFormat="1" ht="66.75" customHeight="1" x14ac:dyDescent="0.25">
      <c r="A94" s="3" t="s">
        <v>315</v>
      </c>
      <c r="B94" s="53" t="s">
        <v>843</v>
      </c>
      <c r="C94" s="3" t="s">
        <v>159</v>
      </c>
      <c r="D94" s="90" t="s">
        <v>160</v>
      </c>
      <c r="E94" s="68"/>
      <c r="F94" s="90" t="s">
        <v>4</v>
      </c>
      <c r="G94" s="91">
        <f>'перечень услуг'!M861</f>
        <v>7910</v>
      </c>
    </row>
    <row r="95" spans="1:7" s="2" customFormat="1" ht="58.5" customHeight="1" x14ac:dyDescent="0.25">
      <c r="A95" s="3" t="s">
        <v>315</v>
      </c>
      <c r="B95" s="53" t="s">
        <v>844</v>
      </c>
      <c r="C95" s="3" t="s">
        <v>161</v>
      </c>
      <c r="D95" s="90" t="s">
        <v>162</v>
      </c>
      <c r="E95" s="69"/>
      <c r="F95" s="90" t="s">
        <v>4</v>
      </c>
      <c r="G95" s="91">
        <f>'перечень услуг'!M865</f>
        <v>7910</v>
      </c>
    </row>
    <row r="96" spans="1:7" s="2" customFormat="1" ht="63" customHeight="1" x14ac:dyDescent="0.25">
      <c r="A96" s="3" t="s">
        <v>315</v>
      </c>
      <c r="B96" s="53" t="s">
        <v>845</v>
      </c>
      <c r="C96" s="3" t="s">
        <v>163</v>
      </c>
      <c r="D96" s="90" t="s">
        <v>319</v>
      </c>
      <c r="E96" s="67" t="s">
        <v>381</v>
      </c>
      <c r="F96" s="90" t="s">
        <v>4</v>
      </c>
      <c r="G96" s="91">
        <f>'перечень услуг'!M870</f>
        <v>7449</v>
      </c>
    </row>
    <row r="97" spans="1:7" s="2" customFormat="1" ht="67.5" customHeight="1" x14ac:dyDescent="0.25">
      <c r="A97" s="3" t="s">
        <v>315</v>
      </c>
      <c r="B97" s="53" t="s">
        <v>846</v>
      </c>
      <c r="C97" s="3" t="s">
        <v>164</v>
      </c>
      <c r="D97" s="90" t="s">
        <v>165</v>
      </c>
      <c r="E97" s="69"/>
      <c r="F97" s="90" t="s">
        <v>4</v>
      </c>
      <c r="G97" s="91">
        <f>'перечень услуг'!M875</f>
        <v>7449</v>
      </c>
    </row>
    <row r="98" spans="1:7" s="2" customFormat="1" ht="150" x14ac:dyDescent="0.25">
      <c r="A98" s="3" t="s">
        <v>315</v>
      </c>
      <c r="B98" s="53" t="s">
        <v>847</v>
      </c>
      <c r="C98" s="3" t="s">
        <v>166</v>
      </c>
      <c r="D98" s="90" t="s">
        <v>167</v>
      </c>
      <c r="E98" s="90" t="s">
        <v>382</v>
      </c>
      <c r="F98" s="90" t="s">
        <v>168</v>
      </c>
      <c r="G98" s="91">
        <f>'перечень услуг'!M881</f>
        <v>17114.940000000002</v>
      </c>
    </row>
    <row r="99" spans="1:7" ht="57" customHeight="1" x14ac:dyDescent="0.25">
      <c r="A99" s="3" t="s">
        <v>320</v>
      </c>
      <c r="B99" s="53" t="s">
        <v>848</v>
      </c>
      <c r="C99" s="3" t="s">
        <v>169</v>
      </c>
      <c r="D99" s="90" t="s">
        <v>170</v>
      </c>
      <c r="E99" s="90" t="s">
        <v>171</v>
      </c>
      <c r="F99" s="90" t="s">
        <v>4</v>
      </c>
      <c r="G99" s="91">
        <f>'перечень услуг'!M883</f>
        <v>17433</v>
      </c>
    </row>
    <row r="100" spans="1:7" ht="72" customHeight="1" x14ac:dyDescent="0.25">
      <c r="A100" s="3" t="s">
        <v>321</v>
      </c>
      <c r="B100" s="53" t="s">
        <v>849</v>
      </c>
      <c r="C100" s="3" t="s">
        <v>172</v>
      </c>
      <c r="D100" s="90" t="s">
        <v>173</v>
      </c>
      <c r="E100" s="90" t="s">
        <v>174</v>
      </c>
      <c r="F100" s="90" t="s">
        <v>4</v>
      </c>
      <c r="G100" s="91">
        <f>'перечень услуг'!M886</f>
        <v>14866.48</v>
      </c>
    </row>
    <row r="101" spans="1:7" ht="60" x14ac:dyDescent="0.25">
      <c r="A101" s="3" t="s">
        <v>321</v>
      </c>
      <c r="B101" s="53" t="s">
        <v>850</v>
      </c>
      <c r="C101" s="3" t="s">
        <v>175</v>
      </c>
      <c r="D101" s="90" t="s">
        <v>176</v>
      </c>
      <c r="E101" s="90" t="s">
        <v>177</v>
      </c>
      <c r="F101" s="90" t="s">
        <v>4</v>
      </c>
      <c r="G101" s="91">
        <f>'перечень услуг'!M889</f>
        <v>26110.48</v>
      </c>
    </row>
    <row r="102" spans="1:7" ht="75" x14ac:dyDescent="0.25">
      <c r="A102" s="3" t="s">
        <v>323</v>
      </c>
      <c r="B102" s="53" t="s">
        <v>851</v>
      </c>
      <c r="C102" s="3" t="s">
        <v>178</v>
      </c>
      <c r="D102" s="90" t="s">
        <v>179</v>
      </c>
      <c r="E102" s="90" t="s">
        <v>383</v>
      </c>
      <c r="F102" s="90" t="s">
        <v>4</v>
      </c>
      <c r="G102" s="91">
        <f>'перечень услуг'!M892</f>
        <v>16129.48</v>
      </c>
    </row>
    <row r="103" spans="1:7" ht="75" x14ac:dyDescent="0.25">
      <c r="A103" s="3" t="s">
        <v>323</v>
      </c>
      <c r="B103" s="53" t="s">
        <v>852</v>
      </c>
      <c r="C103" s="3" t="s">
        <v>180</v>
      </c>
      <c r="D103" s="90" t="s">
        <v>322</v>
      </c>
      <c r="E103" s="90" t="s">
        <v>384</v>
      </c>
      <c r="F103" s="90" t="s">
        <v>4</v>
      </c>
      <c r="G103" s="91">
        <f>'перечень услуг'!M896</f>
        <v>18283.48</v>
      </c>
    </row>
    <row r="104" spans="1:7" ht="90" x14ac:dyDescent="0.25">
      <c r="A104" s="3" t="s">
        <v>323</v>
      </c>
      <c r="B104" s="53" t="s">
        <v>853</v>
      </c>
      <c r="C104" s="3" t="s">
        <v>181</v>
      </c>
      <c r="D104" s="90" t="s">
        <v>182</v>
      </c>
      <c r="E104" s="90" t="s">
        <v>385</v>
      </c>
      <c r="F104" s="90" t="s">
        <v>4</v>
      </c>
      <c r="G104" s="91">
        <f>'перечень услуг'!M898</f>
        <v>12023.48</v>
      </c>
    </row>
    <row r="105" spans="1:7" ht="105" x14ac:dyDescent="0.25">
      <c r="A105" s="3" t="s">
        <v>323</v>
      </c>
      <c r="B105" s="53" t="s">
        <v>854</v>
      </c>
      <c r="C105" s="3" t="s">
        <v>183</v>
      </c>
      <c r="D105" s="90" t="s">
        <v>184</v>
      </c>
      <c r="E105" s="90" t="s">
        <v>185</v>
      </c>
      <c r="F105" s="90" t="s">
        <v>4</v>
      </c>
      <c r="G105" s="91">
        <f>'перечень услуг'!M901</f>
        <v>25493.48</v>
      </c>
    </row>
    <row r="106" spans="1:7" ht="60" x14ac:dyDescent="0.25">
      <c r="A106" s="3" t="s">
        <v>323</v>
      </c>
      <c r="B106" s="53" t="s">
        <v>855</v>
      </c>
      <c r="C106" s="3" t="s">
        <v>186</v>
      </c>
      <c r="D106" s="90" t="s">
        <v>187</v>
      </c>
      <c r="E106" s="90" t="s">
        <v>386</v>
      </c>
      <c r="F106" s="90" t="s">
        <v>4</v>
      </c>
      <c r="G106" s="91">
        <f>'перечень услуг'!M903</f>
        <v>17624</v>
      </c>
    </row>
    <row r="107" spans="1:7" ht="105" x14ac:dyDescent="0.25">
      <c r="A107" s="3" t="s">
        <v>323</v>
      </c>
      <c r="B107" s="53" t="s">
        <v>856</v>
      </c>
      <c r="C107" s="3" t="s">
        <v>188</v>
      </c>
      <c r="D107" s="90" t="s">
        <v>189</v>
      </c>
      <c r="E107" s="90" t="s">
        <v>387</v>
      </c>
      <c r="F107" s="90" t="s">
        <v>4</v>
      </c>
      <c r="G107" s="91">
        <f>'перечень услуг'!M907</f>
        <v>17534.48</v>
      </c>
    </row>
    <row r="108" spans="1:7" ht="135" x14ac:dyDescent="0.25">
      <c r="A108" s="3" t="s">
        <v>326</v>
      </c>
      <c r="B108" s="53" t="s">
        <v>857</v>
      </c>
      <c r="C108" s="3" t="s">
        <v>190</v>
      </c>
      <c r="D108" s="90" t="s">
        <v>191</v>
      </c>
      <c r="E108" s="90" t="s">
        <v>193</v>
      </c>
      <c r="F108" s="90" t="s">
        <v>192</v>
      </c>
      <c r="G108" s="91">
        <f>'перечень услуг'!M910</f>
        <v>29810</v>
      </c>
    </row>
    <row r="109" spans="1:7" ht="90" x14ac:dyDescent="0.25">
      <c r="A109" s="3" t="s">
        <v>326</v>
      </c>
      <c r="B109" s="53" t="s">
        <v>858</v>
      </c>
      <c r="C109" s="3" t="s">
        <v>194</v>
      </c>
      <c r="D109" s="90" t="s">
        <v>325</v>
      </c>
      <c r="E109" s="90" t="s">
        <v>388</v>
      </c>
      <c r="F109" s="90" t="s">
        <v>4</v>
      </c>
      <c r="G109" s="91">
        <f>'перечень услуг'!M913</f>
        <v>29810</v>
      </c>
    </row>
    <row r="110" spans="1:7" ht="75" x14ac:dyDescent="0.25">
      <c r="A110" s="3" t="s">
        <v>326</v>
      </c>
      <c r="B110" s="53" t="s">
        <v>859</v>
      </c>
      <c r="C110" s="3" t="s">
        <v>195</v>
      </c>
      <c r="D110" s="90" t="s">
        <v>324</v>
      </c>
      <c r="E110" s="90" t="s">
        <v>196</v>
      </c>
      <c r="F110" s="90" t="s">
        <v>4</v>
      </c>
      <c r="G110" s="91">
        <f>'перечень услуг'!M919</f>
        <v>42525.479999999996</v>
      </c>
    </row>
    <row r="111" spans="1:7" ht="60" x14ac:dyDescent="0.25">
      <c r="A111" s="3" t="s">
        <v>326</v>
      </c>
      <c r="B111" s="53" t="s">
        <v>860</v>
      </c>
      <c r="C111" s="3" t="s">
        <v>197</v>
      </c>
      <c r="D111" s="90" t="s">
        <v>198</v>
      </c>
      <c r="E111" s="90" t="s">
        <v>199</v>
      </c>
      <c r="F111" s="90" t="s">
        <v>4</v>
      </c>
      <c r="G111" s="91">
        <f>'перечень услуг'!M922</f>
        <v>29810</v>
      </c>
    </row>
    <row r="112" spans="1:7" ht="60" x14ac:dyDescent="0.25">
      <c r="A112" s="3" t="s">
        <v>326</v>
      </c>
      <c r="B112" s="53" t="s">
        <v>861</v>
      </c>
      <c r="C112" s="3" t="s">
        <v>200</v>
      </c>
      <c r="D112" s="90" t="s">
        <v>201</v>
      </c>
      <c r="E112" s="90" t="s">
        <v>199</v>
      </c>
      <c r="F112" s="90" t="s">
        <v>4</v>
      </c>
      <c r="G112" s="91">
        <f>'перечень услуг'!M925</f>
        <v>29810</v>
      </c>
    </row>
    <row r="113" spans="1:7" ht="105" x14ac:dyDescent="0.25">
      <c r="A113" s="3" t="s">
        <v>327</v>
      </c>
      <c r="B113" s="53" t="s">
        <v>862</v>
      </c>
      <c r="C113" s="3" t="s">
        <v>202</v>
      </c>
      <c r="D113" s="90" t="s">
        <v>203</v>
      </c>
      <c r="E113" s="67" t="s">
        <v>389</v>
      </c>
      <c r="F113" s="90" t="s">
        <v>204</v>
      </c>
      <c r="G113" s="91">
        <f>'перечень услуг'!M929</f>
        <v>6329</v>
      </c>
    </row>
    <row r="114" spans="1:7" ht="105" x14ac:dyDescent="0.25">
      <c r="A114" s="64" t="s">
        <v>327</v>
      </c>
      <c r="B114" s="53" t="s">
        <v>863</v>
      </c>
      <c r="C114" s="64" t="s">
        <v>205</v>
      </c>
      <c r="D114" s="92" t="s">
        <v>206</v>
      </c>
      <c r="E114" s="69"/>
      <c r="F114" s="92" t="s">
        <v>204</v>
      </c>
      <c r="G114" s="91">
        <f>'перечень услуг'!M933</f>
        <v>6329</v>
      </c>
    </row>
    <row r="115" spans="1:7" ht="60" x14ac:dyDescent="0.25">
      <c r="A115" s="64" t="s">
        <v>332</v>
      </c>
      <c r="B115" s="53" t="s">
        <v>864</v>
      </c>
      <c r="C115" s="64" t="s">
        <v>207</v>
      </c>
      <c r="D115" s="92" t="s">
        <v>208</v>
      </c>
      <c r="E115" s="92" t="s">
        <v>209</v>
      </c>
      <c r="F115" s="92" t="s">
        <v>4</v>
      </c>
      <c r="G115" s="91">
        <f>'перечень услуг'!M938</f>
        <v>16536.48</v>
      </c>
    </row>
    <row r="116" spans="1:7" ht="60" x14ac:dyDescent="0.25">
      <c r="A116" s="64" t="s">
        <v>332</v>
      </c>
      <c r="B116" s="53" t="s">
        <v>865</v>
      </c>
      <c r="C116" s="64" t="s">
        <v>210</v>
      </c>
      <c r="D116" s="92" t="s">
        <v>211</v>
      </c>
      <c r="E116" s="92" t="s">
        <v>212</v>
      </c>
      <c r="F116" s="92" t="s">
        <v>4</v>
      </c>
      <c r="G116" s="91">
        <f>'перечень услуг'!M942</f>
        <v>16129.48</v>
      </c>
    </row>
    <row r="117" spans="1:7" ht="60" x14ac:dyDescent="0.25">
      <c r="A117" s="64" t="s">
        <v>332</v>
      </c>
      <c r="B117" s="53" t="s">
        <v>866</v>
      </c>
      <c r="C117" s="64" t="s">
        <v>213</v>
      </c>
      <c r="D117" s="92" t="s">
        <v>328</v>
      </c>
      <c r="E117" s="92" t="s">
        <v>214</v>
      </c>
      <c r="F117" s="92" t="s">
        <v>4</v>
      </c>
      <c r="G117" s="91">
        <f>'перечень услуг'!M946</f>
        <v>16129.48</v>
      </c>
    </row>
    <row r="118" spans="1:7" ht="75" x14ac:dyDescent="0.25">
      <c r="A118" s="64" t="s">
        <v>332</v>
      </c>
      <c r="B118" s="53" t="s">
        <v>867</v>
      </c>
      <c r="C118" s="64" t="s">
        <v>215</v>
      </c>
      <c r="D118" s="92" t="s">
        <v>216</v>
      </c>
      <c r="E118" s="92" t="s">
        <v>390</v>
      </c>
      <c r="F118" s="92" t="s">
        <v>4</v>
      </c>
      <c r="G118" s="91">
        <f>'перечень услуг'!M950</f>
        <v>22886.48</v>
      </c>
    </row>
    <row r="119" spans="1:7" ht="90" x14ac:dyDescent="0.25">
      <c r="A119" s="64" t="s">
        <v>332</v>
      </c>
      <c r="B119" s="53" t="s">
        <v>868</v>
      </c>
      <c r="C119" s="64" t="s">
        <v>217</v>
      </c>
      <c r="D119" s="92" t="s">
        <v>218</v>
      </c>
      <c r="E119" s="92" t="s">
        <v>391</v>
      </c>
      <c r="F119" s="92" t="s">
        <v>7</v>
      </c>
      <c r="G119" s="91">
        <f>'перечень услуг'!M954</f>
        <v>22886.48</v>
      </c>
    </row>
    <row r="120" spans="1:7" ht="60" x14ac:dyDescent="0.25">
      <c r="A120" s="64" t="s">
        <v>332</v>
      </c>
      <c r="B120" s="53" t="s">
        <v>869</v>
      </c>
      <c r="C120" s="64" t="s">
        <v>219</v>
      </c>
      <c r="D120" s="92" t="s">
        <v>220</v>
      </c>
      <c r="E120" s="92" t="s">
        <v>221</v>
      </c>
      <c r="F120" s="92" t="s">
        <v>4</v>
      </c>
      <c r="G120" s="91">
        <f>'перечень услуг'!M957</f>
        <v>20463.48</v>
      </c>
    </row>
    <row r="121" spans="1:7" ht="60" x14ac:dyDescent="0.25">
      <c r="A121" s="64" t="s">
        <v>332</v>
      </c>
      <c r="B121" s="53" t="s">
        <v>870</v>
      </c>
      <c r="C121" s="64" t="s">
        <v>222</v>
      </c>
      <c r="D121" s="92" t="s">
        <v>223</v>
      </c>
      <c r="E121" s="67" t="s">
        <v>224</v>
      </c>
      <c r="F121" s="92" t="s">
        <v>4</v>
      </c>
      <c r="G121" s="91">
        <f>'перечень услуг'!M960</f>
        <v>13640.48</v>
      </c>
    </row>
    <row r="122" spans="1:7" ht="60" x14ac:dyDescent="0.25">
      <c r="A122" s="64" t="s">
        <v>332</v>
      </c>
      <c r="B122" s="53" t="s">
        <v>871</v>
      </c>
      <c r="C122" s="64" t="s">
        <v>225</v>
      </c>
      <c r="D122" s="92" t="s">
        <v>226</v>
      </c>
      <c r="E122" s="68"/>
      <c r="F122" s="92" t="s">
        <v>4</v>
      </c>
      <c r="G122" s="91">
        <f>'перечень услуг'!M963</f>
        <v>13640.48</v>
      </c>
    </row>
    <row r="123" spans="1:7" ht="60" x14ac:dyDescent="0.25">
      <c r="A123" s="64" t="s">
        <v>332</v>
      </c>
      <c r="B123" s="53" t="s">
        <v>872</v>
      </c>
      <c r="C123" s="64" t="s">
        <v>227</v>
      </c>
      <c r="D123" s="92" t="s">
        <v>329</v>
      </c>
      <c r="E123" s="68"/>
      <c r="F123" s="92" t="s">
        <v>4</v>
      </c>
      <c r="G123" s="91">
        <f>'перечень услуг'!M966</f>
        <v>13640.48</v>
      </c>
    </row>
    <row r="124" spans="1:7" ht="60" x14ac:dyDescent="0.25">
      <c r="A124" s="64" t="s">
        <v>332</v>
      </c>
      <c r="B124" s="53" t="s">
        <v>873</v>
      </c>
      <c r="C124" s="64" t="s">
        <v>228</v>
      </c>
      <c r="D124" s="92" t="s">
        <v>330</v>
      </c>
      <c r="E124" s="68"/>
      <c r="F124" s="92" t="s">
        <v>4</v>
      </c>
      <c r="G124" s="91">
        <f>'перечень услуг'!M969</f>
        <v>13640.48</v>
      </c>
    </row>
    <row r="125" spans="1:7" ht="60" x14ac:dyDescent="0.25">
      <c r="A125" s="64" t="s">
        <v>332</v>
      </c>
      <c r="B125" s="53" t="s">
        <v>874</v>
      </c>
      <c r="C125" s="64" t="s">
        <v>229</v>
      </c>
      <c r="D125" s="92" t="s">
        <v>230</v>
      </c>
      <c r="E125" s="69"/>
      <c r="F125" s="92" t="s">
        <v>4</v>
      </c>
      <c r="G125" s="91">
        <f>'перечень услуг'!M972</f>
        <v>13640.48</v>
      </c>
    </row>
    <row r="126" spans="1:7" ht="60" x14ac:dyDescent="0.25">
      <c r="A126" s="3" t="s">
        <v>332</v>
      </c>
      <c r="B126" s="53" t="s">
        <v>875</v>
      </c>
      <c r="C126" s="3" t="s">
        <v>231</v>
      </c>
      <c r="D126" s="90" t="s">
        <v>232</v>
      </c>
      <c r="E126" s="90" t="s">
        <v>233</v>
      </c>
      <c r="F126" s="90" t="s">
        <v>4</v>
      </c>
      <c r="G126" s="91">
        <f>'перечень услуг'!M975</f>
        <v>13640.48</v>
      </c>
    </row>
    <row r="127" spans="1:7" ht="120" x14ac:dyDescent="0.25">
      <c r="A127" s="64" t="s">
        <v>332</v>
      </c>
      <c r="B127" s="53" t="s">
        <v>876</v>
      </c>
      <c r="C127" s="64" t="s">
        <v>234</v>
      </c>
      <c r="D127" s="92" t="s">
        <v>331</v>
      </c>
      <c r="E127" s="92" t="s">
        <v>392</v>
      </c>
      <c r="F127" s="92" t="s">
        <v>4</v>
      </c>
      <c r="G127" s="91">
        <f>'перечень услуг'!M979</f>
        <v>22886.48</v>
      </c>
    </row>
    <row r="128" spans="1:7" ht="60" x14ac:dyDescent="0.25">
      <c r="A128" s="64" t="s">
        <v>333</v>
      </c>
      <c r="B128" s="53" t="s">
        <v>877</v>
      </c>
      <c r="C128" s="64" t="s">
        <v>235</v>
      </c>
      <c r="D128" s="92" t="s">
        <v>236</v>
      </c>
      <c r="E128" s="92" t="s">
        <v>393</v>
      </c>
      <c r="F128" s="92" t="s">
        <v>7</v>
      </c>
      <c r="G128" s="91">
        <f>'перечень услуг'!M981</f>
        <v>16867.48</v>
      </c>
    </row>
    <row r="129" spans="1:7" ht="75" x14ac:dyDescent="0.25">
      <c r="A129" s="64" t="s">
        <v>333</v>
      </c>
      <c r="B129" s="53" t="s">
        <v>878</v>
      </c>
      <c r="C129" s="64" t="s">
        <v>237</v>
      </c>
      <c r="D129" s="92" t="s">
        <v>238</v>
      </c>
      <c r="E129" s="92" t="s">
        <v>393</v>
      </c>
      <c r="F129" s="92" t="s">
        <v>4</v>
      </c>
      <c r="G129" s="91">
        <f>'перечень услуг'!M983</f>
        <v>16867.48</v>
      </c>
    </row>
    <row r="130" spans="1:7" ht="60" x14ac:dyDescent="0.25">
      <c r="A130" s="64" t="s">
        <v>333</v>
      </c>
      <c r="B130" s="53" t="s">
        <v>879</v>
      </c>
      <c r="C130" s="64" t="s">
        <v>239</v>
      </c>
      <c r="D130" s="92" t="s">
        <v>240</v>
      </c>
      <c r="E130" s="67" t="s">
        <v>241</v>
      </c>
      <c r="F130" s="92" t="s">
        <v>4</v>
      </c>
      <c r="G130" s="91">
        <f>'перечень услуг'!M985</f>
        <v>16867.48</v>
      </c>
    </row>
    <row r="131" spans="1:7" ht="60" x14ac:dyDescent="0.25">
      <c r="A131" s="64" t="s">
        <v>333</v>
      </c>
      <c r="B131" s="53" t="s">
        <v>880</v>
      </c>
      <c r="C131" s="64" t="s">
        <v>242</v>
      </c>
      <c r="D131" s="92" t="s">
        <v>243</v>
      </c>
      <c r="E131" s="68"/>
      <c r="F131" s="92" t="s">
        <v>4</v>
      </c>
      <c r="G131" s="91">
        <f>'перечень услуг'!M987</f>
        <v>16867.48</v>
      </c>
    </row>
    <row r="132" spans="1:7" ht="60" x14ac:dyDescent="0.25">
      <c r="A132" s="64" t="s">
        <v>333</v>
      </c>
      <c r="B132" s="53" t="s">
        <v>881</v>
      </c>
      <c r="C132" s="64" t="s">
        <v>244</v>
      </c>
      <c r="D132" s="92" t="s">
        <v>245</v>
      </c>
      <c r="E132" s="68"/>
      <c r="F132" s="92" t="s">
        <v>4</v>
      </c>
      <c r="G132" s="91">
        <f>'перечень услуг'!M989</f>
        <v>16867.48</v>
      </c>
    </row>
    <row r="133" spans="1:7" ht="60" x14ac:dyDescent="0.25">
      <c r="A133" s="64" t="s">
        <v>333</v>
      </c>
      <c r="B133" s="53" t="s">
        <v>882</v>
      </c>
      <c r="C133" s="64" t="s">
        <v>246</v>
      </c>
      <c r="D133" s="92" t="s">
        <v>247</v>
      </c>
      <c r="E133" s="69"/>
      <c r="F133" s="92" t="s">
        <v>4</v>
      </c>
      <c r="G133" s="91">
        <f>'перечень услуг'!M991</f>
        <v>16867.48</v>
      </c>
    </row>
    <row r="134" spans="1:7" ht="75" x14ac:dyDescent="0.25">
      <c r="A134" s="64" t="s">
        <v>333</v>
      </c>
      <c r="B134" s="53" t="s">
        <v>883</v>
      </c>
      <c r="C134" s="64" t="s">
        <v>248</v>
      </c>
      <c r="D134" s="92" t="s">
        <v>249</v>
      </c>
      <c r="E134" s="92" t="s">
        <v>250</v>
      </c>
      <c r="F134" s="92" t="s">
        <v>4</v>
      </c>
      <c r="G134" s="91">
        <f>'перечень услуг'!M993</f>
        <v>16867.48</v>
      </c>
    </row>
    <row r="135" spans="1:7" ht="60" x14ac:dyDescent="0.25">
      <c r="A135" s="64" t="s">
        <v>333</v>
      </c>
      <c r="B135" s="53" t="s">
        <v>884</v>
      </c>
      <c r="C135" s="64" t="s">
        <v>175</v>
      </c>
      <c r="D135" s="92" t="s">
        <v>176</v>
      </c>
      <c r="E135" s="92" t="s">
        <v>177</v>
      </c>
      <c r="F135" s="92" t="s">
        <v>4</v>
      </c>
      <c r="G135" s="91">
        <f>'перечень услуг'!M995</f>
        <v>16867.48</v>
      </c>
    </row>
    <row r="136" spans="1:7" ht="60" x14ac:dyDescent="0.25">
      <c r="A136" s="64" t="s">
        <v>333</v>
      </c>
      <c r="B136" s="53" t="s">
        <v>885</v>
      </c>
      <c r="C136" s="64" t="s">
        <v>251</v>
      </c>
      <c r="D136" s="92" t="s">
        <v>252</v>
      </c>
      <c r="E136" s="92" t="s">
        <v>393</v>
      </c>
      <c r="F136" s="92" t="s">
        <v>7</v>
      </c>
      <c r="G136" s="91">
        <f>'перечень услуг'!M997</f>
        <v>16867.48</v>
      </c>
    </row>
    <row r="137" spans="1:7" ht="165" x14ac:dyDescent="0.25">
      <c r="A137" s="64" t="s">
        <v>334</v>
      </c>
      <c r="B137" s="53" t="s">
        <v>886</v>
      </c>
      <c r="C137" s="64" t="s">
        <v>253</v>
      </c>
      <c r="D137" s="92" t="s">
        <v>254</v>
      </c>
      <c r="E137" s="92" t="s">
        <v>255</v>
      </c>
      <c r="F137" s="92" t="s">
        <v>4</v>
      </c>
      <c r="G137" s="91">
        <f>'перечень услуг'!M1000</f>
        <v>5640</v>
      </c>
    </row>
    <row r="138" spans="1:7" ht="60" x14ac:dyDescent="0.25">
      <c r="A138" s="64" t="s">
        <v>334</v>
      </c>
      <c r="B138" s="53" t="s">
        <v>887</v>
      </c>
      <c r="C138" s="64" t="s">
        <v>256</v>
      </c>
      <c r="D138" s="92" t="s">
        <v>257</v>
      </c>
      <c r="E138" s="92" t="s">
        <v>258</v>
      </c>
      <c r="F138" s="92" t="s">
        <v>4</v>
      </c>
      <c r="G138" s="91">
        <f>'перечень услуг'!M1003</f>
        <v>5640</v>
      </c>
    </row>
    <row r="139" spans="1:7" ht="90" x14ac:dyDescent="0.25">
      <c r="A139" s="64" t="s">
        <v>334</v>
      </c>
      <c r="B139" s="53" t="s">
        <v>888</v>
      </c>
      <c r="C139" s="64" t="s">
        <v>259</v>
      </c>
      <c r="D139" s="92" t="s">
        <v>260</v>
      </c>
      <c r="E139" s="92" t="s">
        <v>255</v>
      </c>
      <c r="F139" s="92" t="s">
        <v>4</v>
      </c>
      <c r="G139" s="91">
        <f>'перечень услуг'!M1006</f>
        <v>5640</v>
      </c>
    </row>
    <row r="140" spans="1:7" ht="90" x14ac:dyDescent="0.25">
      <c r="A140" s="64" t="s">
        <v>334</v>
      </c>
      <c r="B140" s="53" t="s">
        <v>889</v>
      </c>
      <c r="C140" s="64" t="s">
        <v>261</v>
      </c>
      <c r="D140" s="92" t="s">
        <v>262</v>
      </c>
      <c r="E140" s="92" t="s">
        <v>255</v>
      </c>
      <c r="F140" s="92" t="s">
        <v>4</v>
      </c>
      <c r="G140" s="91">
        <f>'перечень услуг'!M1009</f>
        <v>5640</v>
      </c>
    </row>
    <row r="141" spans="1:7" ht="90" x14ac:dyDescent="0.25">
      <c r="A141" s="64" t="s">
        <v>334</v>
      </c>
      <c r="B141" s="53" t="s">
        <v>890</v>
      </c>
      <c r="C141" s="64" t="s">
        <v>263</v>
      </c>
      <c r="D141" s="92" t="s">
        <v>264</v>
      </c>
      <c r="E141" s="92" t="s">
        <v>255</v>
      </c>
      <c r="F141" s="92" t="s">
        <v>265</v>
      </c>
      <c r="G141" s="91">
        <f>'перечень услуг'!M1012</f>
        <v>5640</v>
      </c>
    </row>
    <row r="142" spans="1:7" ht="105" x14ac:dyDescent="0.25">
      <c r="A142" s="3" t="s">
        <v>334</v>
      </c>
      <c r="B142" s="53" t="s">
        <v>891</v>
      </c>
      <c r="C142" s="3" t="s">
        <v>266</v>
      </c>
      <c r="D142" s="90" t="s">
        <v>267</v>
      </c>
      <c r="E142" s="90" t="s">
        <v>255</v>
      </c>
      <c r="F142" s="90" t="s">
        <v>268</v>
      </c>
      <c r="G142" s="91">
        <f>'перечень услуг'!M1015</f>
        <v>5640</v>
      </c>
    </row>
    <row r="143" spans="1:7" ht="90" x14ac:dyDescent="0.25">
      <c r="A143" s="3" t="s">
        <v>338</v>
      </c>
      <c r="B143" s="53" t="s">
        <v>892</v>
      </c>
      <c r="C143" s="3" t="s">
        <v>269</v>
      </c>
      <c r="D143" s="90" t="s">
        <v>270</v>
      </c>
      <c r="E143" s="90" t="s">
        <v>272</v>
      </c>
      <c r="F143" s="90" t="s">
        <v>271</v>
      </c>
      <c r="G143" s="91">
        <f>'перечень услуг'!M1019</f>
        <v>18834.48</v>
      </c>
    </row>
    <row r="144" spans="1:7" ht="225" x14ac:dyDescent="0.25">
      <c r="A144" s="3" t="s">
        <v>338</v>
      </c>
      <c r="B144" s="53" t="s">
        <v>893</v>
      </c>
      <c r="C144" s="3" t="s">
        <v>273</v>
      </c>
      <c r="D144" s="90" t="s">
        <v>274</v>
      </c>
      <c r="E144" s="90" t="s">
        <v>394</v>
      </c>
      <c r="F144" s="90" t="s">
        <v>4</v>
      </c>
      <c r="G144" s="91">
        <f>'перечень услуг'!M1023</f>
        <v>9916</v>
      </c>
    </row>
    <row r="145" spans="1:8" ht="60" x14ac:dyDescent="0.25">
      <c r="A145" s="3" t="s">
        <v>338</v>
      </c>
      <c r="B145" s="53" t="s">
        <v>894</v>
      </c>
      <c r="C145" s="3" t="s">
        <v>275</v>
      </c>
      <c r="D145" s="90" t="s">
        <v>276</v>
      </c>
      <c r="E145" s="90" t="s">
        <v>395</v>
      </c>
      <c r="F145" s="90" t="s">
        <v>4</v>
      </c>
      <c r="G145" s="91">
        <f>'перечень услуг'!M1025</f>
        <v>6859</v>
      </c>
    </row>
    <row r="146" spans="1:8" ht="225" x14ac:dyDescent="0.25">
      <c r="A146" s="3" t="s">
        <v>338</v>
      </c>
      <c r="B146" s="53" t="s">
        <v>895</v>
      </c>
      <c r="C146" s="3" t="s">
        <v>277</v>
      </c>
      <c r="D146" s="90" t="s">
        <v>335</v>
      </c>
      <c r="E146" s="90" t="s">
        <v>396</v>
      </c>
      <c r="F146" s="90" t="s">
        <v>4</v>
      </c>
      <c r="G146" s="91">
        <f>'перечень услуг'!M1028</f>
        <v>10965</v>
      </c>
    </row>
    <row r="147" spans="1:8" ht="240" x14ac:dyDescent="0.25">
      <c r="A147" s="3" t="s">
        <v>338</v>
      </c>
      <c r="B147" s="53" t="s">
        <v>896</v>
      </c>
      <c r="C147" s="3" t="s">
        <v>278</v>
      </c>
      <c r="D147" s="90" t="s">
        <v>336</v>
      </c>
      <c r="E147" s="90" t="s">
        <v>397</v>
      </c>
      <c r="F147" s="90" t="s">
        <v>7</v>
      </c>
      <c r="G147" s="91">
        <f>'перечень услуг'!M1031</f>
        <v>10965</v>
      </c>
    </row>
    <row r="148" spans="1:8" ht="105" x14ac:dyDescent="0.25">
      <c r="A148" s="3" t="s">
        <v>338</v>
      </c>
      <c r="B148" s="53" t="s">
        <v>897</v>
      </c>
      <c r="C148" s="3" t="s">
        <v>279</v>
      </c>
      <c r="D148" s="90" t="s">
        <v>280</v>
      </c>
      <c r="E148" s="90" t="s">
        <v>282</v>
      </c>
      <c r="F148" s="90" t="s">
        <v>281</v>
      </c>
      <c r="G148" s="91">
        <f>'перечень услуг'!M1033</f>
        <v>6859</v>
      </c>
    </row>
    <row r="149" spans="1:8" ht="135" x14ac:dyDescent="0.25">
      <c r="A149" s="3" t="s">
        <v>338</v>
      </c>
      <c r="B149" s="53" t="s">
        <v>898</v>
      </c>
      <c r="C149" s="3" t="s">
        <v>283</v>
      </c>
      <c r="D149" s="90" t="s">
        <v>337</v>
      </c>
      <c r="E149" s="90" t="s">
        <v>285</v>
      </c>
      <c r="F149" s="90" t="s">
        <v>284</v>
      </c>
      <c r="G149" s="91">
        <f>'перечень услуг'!M1035</f>
        <v>6859</v>
      </c>
    </row>
    <row r="150" spans="1:8" ht="165" x14ac:dyDescent="0.25">
      <c r="A150" s="3" t="s">
        <v>338</v>
      </c>
      <c r="B150" s="53" t="s">
        <v>899</v>
      </c>
      <c r="C150" s="3" t="s">
        <v>286</v>
      </c>
      <c r="D150" s="90" t="s">
        <v>287</v>
      </c>
      <c r="E150" s="90" t="s">
        <v>398</v>
      </c>
      <c r="F150" s="90" t="s">
        <v>288</v>
      </c>
      <c r="G150" s="91">
        <f>'перечень услуг'!M1038</f>
        <v>21539</v>
      </c>
    </row>
    <row r="151" spans="1:8" ht="135" x14ac:dyDescent="0.25">
      <c r="A151" s="3" t="s">
        <v>339</v>
      </c>
      <c r="B151" s="53" t="s">
        <v>900</v>
      </c>
      <c r="C151" s="3" t="s">
        <v>289</v>
      </c>
      <c r="D151" s="90" t="s">
        <v>290</v>
      </c>
      <c r="E151" s="90" t="s">
        <v>399</v>
      </c>
      <c r="F151" s="90" t="s">
        <v>291</v>
      </c>
      <c r="G151" s="91">
        <f>'перечень услуг'!M1052</f>
        <v>38561</v>
      </c>
    </row>
    <row r="152" spans="1:8" ht="60" x14ac:dyDescent="0.25">
      <c r="A152" s="3" t="s">
        <v>339</v>
      </c>
      <c r="B152" s="53" t="s">
        <v>901</v>
      </c>
      <c r="C152" s="3" t="s">
        <v>292</v>
      </c>
      <c r="D152" s="90" t="s">
        <v>293</v>
      </c>
      <c r="E152" s="90" t="s">
        <v>294</v>
      </c>
      <c r="F152" s="90" t="s">
        <v>291</v>
      </c>
      <c r="G152" s="91">
        <f>'перечень услуг'!M1066</f>
        <v>38561</v>
      </c>
      <c r="H152" s="1" t="s">
        <v>402</v>
      </c>
    </row>
  </sheetData>
  <autoFilter ref="A12:G152" xr:uid="{208E73C8-312F-4950-BD3A-CB13A4C83F91}"/>
  <mergeCells count="25">
    <mergeCell ref="E66:E68"/>
    <mergeCell ref="E70:E73"/>
    <mergeCell ref="E74:E75"/>
    <mergeCell ref="E121:E125"/>
    <mergeCell ref="E130:E133"/>
    <mergeCell ref="E76:E78"/>
    <mergeCell ref="E80:E81"/>
    <mergeCell ref="E92:E95"/>
    <mergeCell ref="E96:E97"/>
    <mergeCell ref="E113:E114"/>
    <mergeCell ref="E46:E47"/>
    <mergeCell ref="E51:E52"/>
    <mergeCell ref="E53:E54"/>
    <mergeCell ref="E56:E57"/>
    <mergeCell ref="E60:E64"/>
    <mergeCell ref="E14:E16"/>
    <mergeCell ref="E17:E18"/>
    <mergeCell ref="E24:E25"/>
    <mergeCell ref="E33:E35"/>
    <mergeCell ref="E37:E40"/>
    <mergeCell ref="F1:G1"/>
    <mergeCell ref="F2:G2"/>
    <mergeCell ref="F3:G3"/>
    <mergeCell ref="A9:G9"/>
    <mergeCell ref="A10:G10"/>
  </mergeCells>
  <pageMargins left="0.11811023622047245" right="0.11811023622047245" top="0.15748031496062992" bottom="0.15748031496062992" header="0.31496062992125984" footer="0.31496062992125984"/>
  <pageSetup paperSize="9" scale="5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A9B51-9C2A-4497-8EA1-0656E4ACCF38}">
  <dimension ref="A1:M1079"/>
  <sheetViews>
    <sheetView view="pageBreakPreview" topLeftCell="A31" zoomScaleNormal="100" zoomScaleSheetLayoutView="100" workbookViewId="0">
      <selection activeCell="F136" sqref="F136:J136"/>
    </sheetView>
  </sheetViews>
  <sheetFormatPr defaultRowHeight="11.25" outlineLevelCol="1" x14ac:dyDescent="0.25"/>
  <cols>
    <col min="1" max="1" width="13.7109375" style="4" customWidth="1"/>
    <col min="2" max="2" width="9" style="5" customWidth="1"/>
    <col min="3" max="3" width="16.5703125" style="5" customWidth="1"/>
    <col min="4" max="4" width="89.7109375" style="6" customWidth="1"/>
    <col min="5" max="5" width="18.5703125" style="5" customWidth="1"/>
    <col min="6" max="6" width="16.28515625" style="5" customWidth="1"/>
    <col min="7" max="7" width="83" style="5" customWidth="1"/>
    <col min="8" max="9" width="17.140625" style="46" customWidth="1" outlineLevel="1"/>
    <col min="10" max="10" width="17.140625" style="46" customWidth="1"/>
    <col min="11" max="12" width="9.140625" style="5"/>
    <col min="13" max="13" width="9.85546875" style="5" bestFit="1" customWidth="1"/>
    <col min="14" max="256" width="9.140625" style="5"/>
    <col min="257" max="257" width="13.7109375" style="5" customWidth="1"/>
    <col min="258" max="258" width="9" style="5" customWidth="1"/>
    <col min="259" max="259" width="16.5703125" style="5" customWidth="1"/>
    <col min="260" max="260" width="89.7109375" style="5" customWidth="1"/>
    <col min="261" max="261" width="18.5703125" style="5" customWidth="1"/>
    <col min="262" max="262" width="16.28515625" style="5" customWidth="1"/>
    <col min="263" max="263" width="83" style="5" customWidth="1"/>
    <col min="264" max="265" width="0" style="5" hidden="1" customWidth="1"/>
    <col min="266" max="266" width="17.140625" style="5" customWidth="1"/>
    <col min="267" max="512" width="9.140625" style="5"/>
    <col min="513" max="513" width="13.7109375" style="5" customWidth="1"/>
    <col min="514" max="514" width="9" style="5" customWidth="1"/>
    <col min="515" max="515" width="16.5703125" style="5" customWidth="1"/>
    <col min="516" max="516" width="89.7109375" style="5" customWidth="1"/>
    <col min="517" max="517" width="18.5703125" style="5" customWidth="1"/>
    <col min="518" max="518" width="16.28515625" style="5" customWidth="1"/>
    <col min="519" max="519" width="83" style="5" customWidth="1"/>
    <col min="520" max="521" width="0" style="5" hidden="1" customWidth="1"/>
    <col min="522" max="522" width="17.140625" style="5" customWidth="1"/>
    <col min="523" max="768" width="9.140625" style="5"/>
    <col min="769" max="769" width="13.7109375" style="5" customWidth="1"/>
    <col min="770" max="770" width="9" style="5" customWidth="1"/>
    <col min="771" max="771" width="16.5703125" style="5" customWidth="1"/>
    <col min="772" max="772" width="89.7109375" style="5" customWidth="1"/>
    <col min="773" max="773" width="18.5703125" style="5" customWidth="1"/>
    <col min="774" max="774" width="16.28515625" style="5" customWidth="1"/>
    <col min="775" max="775" width="83" style="5" customWidth="1"/>
    <col min="776" max="777" width="0" style="5" hidden="1" customWidth="1"/>
    <col min="778" max="778" width="17.140625" style="5" customWidth="1"/>
    <col min="779" max="1024" width="9.140625" style="5"/>
    <col min="1025" max="1025" width="13.7109375" style="5" customWidth="1"/>
    <col min="1026" max="1026" width="9" style="5" customWidth="1"/>
    <col min="1027" max="1027" width="16.5703125" style="5" customWidth="1"/>
    <col min="1028" max="1028" width="89.7109375" style="5" customWidth="1"/>
    <col min="1029" max="1029" width="18.5703125" style="5" customWidth="1"/>
    <col min="1030" max="1030" width="16.28515625" style="5" customWidth="1"/>
    <col min="1031" max="1031" width="83" style="5" customWidth="1"/>
    <col min="1032" max="1033" width="0" style="5" hidden="1" customWidth="1"/>
    <col min="1034" max="1034" width="17.140625" style="5" customWidth="1"/>
    <col min="1035" max="1280" width="9.140625" style="5"/>
    <col min="1281" max="1281" width="13.7109375" style="5" customWidth="1"/>
    <col min="1282" max="1282" width="9" style="5" customWidth="1"/>
    <col min="1283" max="1283" width="16.5703125" style="5" customWidth="1"/>
    <col min="1284" max="1284" width="89.7109375" style="5" customWidth="1"/>
    <col min="1285" max="1285" width="18.5703125" style="5" customWidth="1"/>
    <col min="1286" max="1286" width="16.28515625" style="5" customWidth="1"/>
    <col min="1287" max="1287" width="83" style="5" customWidth="1"/>
    <col min="1288" max="1289" width="0" style="5" hidden="1" customWidth="1"/>
    <col min="1290" max="1290" width="17.140625" style="5" customWidth="1"/>
    <col min="1291" max="1536" width="9.140625" style="5"/>
    <col min="1537" max="1537" width="13.7109375" style="5" customWidth="1"/>
    <col min="1538" max="1538" width="9" style="5" customWidth="1"/>
    <col min="1539" max="1539" width="16.5703125" style="5" customWidth="1"/>
    <col min="1540" max="1540" width="89.7109375" style="5" customWidth="1"/>
    <col min="1541" max="1541" width="18.5703125" style="5" customWidth="1"/>
    <col min="1542" max="1542" width="16.28515625" style="5" customWidth="1"/>
    <col min="1543" max="1543" width="83" style="5" customWidth="1"/>
    <col min="1544" max="1545" width="0" style="5" hidden="1" customWidth="1"/>
    <col min="1546" max="1546" width="17.140625" style="5" customWidth="1"/>
    <col min="1547" max="1792" width="9.140625" style="5"/>
    <col min="1793" max="1793" width="13.7109375" style="5" customWidth="1"/>
    <col min="1794" max="1794" width="9" style="5" customWidth="1"/>
    <col min="1795" max="1795" width="16.5703125" style="5" customWidth="1"/>
    <col min="1796" max="1796" width="89.7109375" style="5" customWidth="1"/>
    <col min="1797" max="1797" width="18.5703125" style="5" customWidth="1"/>
    <col min="1798" max="1798" width="16.28515625" style="5" customWidth="1"/>
    <col min="1799" max="1799" width="83" style="5" customWidth="1"/>
    <col min="1800" max="1801" width="0" style="5" hidden="1" customWidth="1"/>
    <col min="1802" max="1802" width="17.140625" style="5" customWidth="1"/>
    <col min="1803" max="2048" width="9.140625" style="5"/>
    <col min="2049" max="2049" width="13.7109375" style="5" customWidth="1"/>
    <col min="2050" max="2050" width="9" style="5" customWidth="1"/>
    <col min="2051" max="2051" width="16.5703125" style="5" customWidth="1"/>
    <col min="2052" max="2052" width="89.7109375" style="5" customWidth="1"/>
    <col min="2053" max="2053" width="18.5703125" style="5" customWidth="1"/>
    <col min="2054" max="2054" width="16.28515625" style="5" customWidth="1"/>
    <col min="2055" max="2055" width="83" style="5" customWidth="1"/>
    <col min="2056" max="2057" width="0" style="5" hidden="1" customWidth="1"/>
    <col min="2058" max="2058" width="17.140625" style="5" customWidth="1"/>
    <col min="2059" max="2304" width="9.140625" style="5"/>
    <col min="2305" max="2305" width="13.7109375" style="5" customWidth="1"/>
    <col min="2306" max="2306" width="9" style="5" customWidth="1"/>
    <col min="2307" max="2307" width="16.5703125" style="5" customWidth="1"/>
    <col min="2308" max="2308" width="89.7109375" style="5" customWidth="1"/>
    <col min="2309" max="2309" width="18.5703125" style="5" customWidth="1"/>
    <col min="2310" max="2310" width="16.28515625" style="5" customWidth="1"/>
    <col min="2311" max="2311" width="83" style="5" customWidth="1"/>
    <col min="2312" max="2313" width="0" style="5" hidden="1" customWidth="1"/>
    <col min="2314" max="2314" width="17.140625" style="5" customWidth="1"/>
    <col min="2315" max="2560" width="9.140625" style="5"/>
    <col min="2561" max="2561" width="13.7109375" style="5" customWidth="1"/>
    <col min="2562" max="2562" width="9" style="5" customWidth="1"/>
    <col min="2563" max="2563" width="16.5703125" style="5" customWidth="1"/>
    <col min="2564" max="2564" width="89.7109375" style="5" customWidth="1"/>
    <col min="2565" max="2565" width="18.5703125" style="5" customWidth="1"/>
    <col min="2566" max="2566" width="16.28515625" style="5" customWidth="1"/>
    <col min="2567" max="2567" width="83" style="5" customWidth="1"/>
    <col min="2568" max="2569" width="0" style="5" hidden="1" customWidth="1"/>
    <col min="2570" max="2570" width="17.140625" style="5" customWidth="1"/>
    <col min="2571" max="2816" width="9.140625" style="5"/>
    <col min="2817" max="2817" width="13.7109375" style="5" customWidth="1"/>
    <col min="2818" max="2818" width="9" style="5" customWidth="1"/>
    <col min="2819" max="2819" width="16.5703125" style="5" customWidth="1"/>
    <col min="2820" max="2820" width="89.7109375" style="5" customWidth="1"/>
    <col min="2821" max="2821" width="18.5703125" style="5" customWidth="1"/>
    <col min="2822" max="2822" width="16.28515625" style="5" customWidth="1"/>
    <col min="2823" max="2823" width="83" style="5" customWidth="1"/>
    <col min="2824" max="2825" width="0" style="5" hidden="1" customWidth="1"/>
    <col min="2826" max="2826" width="17.140625" style="5" customWidth="1"/>
    <col min="2827" max="3072" width="9.140625" style="5"/>
    <col min="3073" max="3073" width="13.7109375" style="5" customWidth="1"/>
    <col min="3074" max="3074" width="9" style="5" customWidth="1"/>
    <col min="3075" max="3075" width="16.5703125" style="5" customWidth="1"/>
    <col min="3076" max="3076" width="89.7109375" style="5" customWidth="1"/>
    <col min="3077" max="3077" width="18.5703125" style="5" customWidth="1"/>
    <col min="3078" max="3078" width="16.28515625" style="5" customWidth="1"/>
    <col min="3079" max="3079" width="83" style="5" customWidth="1"/>
    <col min="3080" max="3081" width="0" style="5" hidden="1" customWidth="1"/>
    <col min="3082" max="3082" width="17.140625" style="5" customWidth="1"/>
    <col min="3083" max="3328" width="9.140625" style="5"/>
    <col min="3329" max="3329" width="13.7109375" style="5" customWidth="1"/>
    <col min="3330" max="3330" width="9" style="5" customWidth="1"/>
    <col min="3331" max="3331" width="16.5703125" style="5" customWidth="1"/>
    <col min="3332" max="3332" width="89.7109375" style="5" customWidth="1"/>
    <col min="3333" max="3333" width="18.5703125" style="5" customWidth="1"/>
    <col min="3334" max="3334" width="16.28515625" style="5" customWidth="1"/>
    <col min="3335" max="3335" width="83" style="5" customWidth="1"/>
    <col min="3336" max="3337" width="0" style="5" hidden="1" customWidth="1"/>
    <col min="3338" max="3338" width="17.140625" style="5" customWidth="1"/>
    <col min="3339" max="3584" width="9.140625" style="5"/>
    <col min="3585" max="3585" width="13.7109375" style="5" customWidth="1"/>
    <col min="3586" max="3586" width="9" style="5" customWidth="1"/>
    <col min="3587" max="3587" width="16.5703125" style="5" customWidth="1"/>
    <col min="3588" max="3588" width="89.7109375" style="5" customWidth="1"/>
    <col min="3589" max="3589" width="18.5703125" style="5" customWidth="1"/>
    <col min="3590" max="3590" width="16.28515625" style="5" customWidth="1"/>
    <col min="3591" max="3591" width="83" style="5" customWidth="1"/>
    <col min="3592" max="3593" width="0" style="5" hidden="1" customWidth="1"/>
    <col min="3594" max="3594" width="17.140625" style="5" customWidth="1"/>
    <col min="3595" max="3840" width="9.140625" style="5"/>
    <col min="3841" max="3841" width="13.7109375" style="5" customWidth="1"/>
    <col min="3842" max="3842" width="9" style="5" customWidth="1"/>
    <col min="3843" max="3843" width="16.5703125" style="5" customWidth="1"/>
    <col min="3844" max="3844" width="89.7109375" style="5" customWidth="1"/>
    <col min="3845" max="3845" width="18.5703125" style="5" customWidth="1"/>
    <col min="3846" max="3846" width="16.28515625" style="5" customWidth="1"/>
    <col min="3847" max="3847" width="83" style="5" customWidth="1"/>
    <col min="3848" max="3849" width="0" style="5" hidden="1" customWidth="1"/>
    <col min="3850" max="3850" width="17.140625" style="5" customWidth="1"/>
    <col min="3851" max="4096" width="9.140625" style="5"/>
    <col min="4097" max="4097" width="13.7109375" style="5" customWidth="1"/>
    <col min="4098" max="4098" width="9" style="5" customWidth="1"/>
    <col min="4099" max="4099" width="16.5703125" style="5" customWidth="1"/>
    <col min="4100" max="4100" width="89.7109375" style="5" customWidth="1"/>
    <col min="4101" max="4101" width="18.5703125" style="5" customWidth="1"/>
    <col min="4102" max="4102" width="16.28515625" style="5" customWidth="1"/>
    <col min="4103" max="4103" width="83" style="5" customWidth="1"/>
    <col min="4104" max="4105" width="0" style="5" hidden="1" customWidth="1"/>
    <col min="4106" max="4106" width="17.140625" style="5" customWidth="1"/>
    <col min="4107" max="4352" width="9.140625" style="5"/>
    <col min="4353" max="4353" width="13.7109375" style="5" customWidth="1"/>
    <col min="4354" max="4354" width="9" style="5" customWidth="1"/>
    <col min="4355" max="4355" width="16.5703125" style="5" customWidth="1"/>
    <col min="4356" max="4356" width="89.7109375" style="5" customWidth="1"/>
    <col min="4357" max="4357" width="18.5703125" style="5" customWidth="1"/>
    <col min="4358" max="4358" width="16.28515625" style="5" customWidth="1"/>
    <col min="4359" max="4359" width="83" style="5" customWidth="1"/>
    <col min="4360" max="4361" width="0" style="5" hidden="1" customWidth="1"/>
    <col min="4362" max="4362" width="17.140625" style="5" customWidth="1"/>
    <col min="4363" max="4608" width="9.140625" style="5"/>
    <col min="4609" max="4609" width="13.7109375" style="5" customWidth="1"/>
    <col min="4610" max="4610" width="9" style="5" customWidth="1"/>
    <col min="4611" max="4611" width="16.5703125" style="5" customWidth="1"/>
    <col min="4612" max="4612" width="89.7109375" style="5" customWidth="1"/>
    <col min="4613" max="4613" width="18.5703125" style="5" customWidth="1"/>
    <col min="4614" max="4614" width="16.28515625" style="5" customWidth="1"/>
    <col min="4615" max="4615" width="83" style="5" customWidth="1"/>
    <col min="4616" max="4617" width="0" style="5" hidden="1" customWidth="1"/>
    <col min="4618" max="4618" width="17.140625" style="5" customWidth="1"/>
    <col min="4619" max="4864" width="9.140625" style="5"/>
    <col min="4865" max="4865" width="13.7109375" style="5" customWidth="1"/>
    <col min="4866" max="4866" width="9" style="5" customWidth="1"/>
    <col min="4867" max="4867" width="16.5703125" style="5" customWidth="1"/>
    <col min="4868" max="4868" width="89.7109375" style="5" customWidth="1"/>
    <col min="4869" max="4869" width="18.5703125" style="5" customWidth="1"/>
    <col min="4870" max="4870" width="16.28515625" style="5" customWidth="1"/>
    <col min="4871" max="4871" width="83" style="5" customWidth="1"/>
    <col min="4872" max="4873" width="0" style="5" hidden="1" customWidth="1"/>
    <col min="4874" max="4874" width="17.140625" style="5" customWidth="1"/>
    <col min="4875" max="5120" width="9.140625" style="5"/>
    <col min="5121" max="5121" width="13.7109375" style="5" customWidth="1"/>
    <col min="5122" max="5122" width="9" style="5" customWidth="1"/>
    <col min="5123" max="5123" width="16.5703125" style="5" customWidth="1"/>
    <col min="5124" max="5124" width="89.7109375" style="5" customWidth="1"/>
    <col min="5125" max="5125" width="18.5703125" style="5" customWidth="1"/>
    <col min="5126" max="5126" width="16.28515625" style="5" customWidth="1"/>
    <col min="5127" max="5127" width="83" style="5" customWidth="1"/>
    <col min="5128" max="5129" width="0" style="5" hidden="1" customWidth="1"/>
    <col min="5130" max="5130" width="17.140625" style="5" customWidth="1"/>
    <col min="5131" max="5376" width="9.140625" style="5"/>
    <col min="5377" max="5377" width="13.7109375" style="5" customWidth="1"/>
    <col min="5378" max="5378" width="9" style="5" customWidth="1"/>
    <col min="5379" max="5379" width="16.5703125" style="5" customWidth="1"/>
    <col min="5380" max="5380" width="89.7109375" style="5" customWidth="1"/>
    <col min="5381" max="5381" width="18.5703125" style="5" customWidth="1"/>
    <col min="5382" max="5382" width="16.28515625" style="5" customWidth="1"/>
    <col min="5383" max="5383" width="83" style="5" customWidth="1"/>
    <col min="5384" max="5385" width="0" style="5" hidden="1" customWidth="1"/>
    <col min="5386" max="5386" width="17.140625" style="5" customWidth="1"/>
    <col min="5387" max="5632" width="9.140625" style="5"/>
    <col min="5633" max="5633" width="13.7109375" style="5" customWidth="1"/>
    <col min="5634" max="5634" width="9" style="5" customWidth="1"/>
    <col min="5635" max="5635" width="16.5703125" style="5" customWidth="1"/>
    <col min="5636" max="5636" width="89.7109375" style="5" customWidth="1"/>
    <col min="5637" max="5637" width="18.5703125" style="5" customWidth="1"/>
    <col min="5638" max="5638" width="16.28515625" style="5" customWidth="1"/>
    <col min="5639" max="5639" width="83" style="5" customWidth="1"/>
    <col min="5640" max="5641" width="0" style="5" hidden="1" customWidth="1"/>
    <col min="5642" max="5642" width="17.140625" style="5" customWidth="1"/>
    <col min="5643" max="5888" width="9.140625" style="5"/>
    <col min="5889" max="5889" width="13.7109375" style="5" customWidth="1"/>
    <col min="5890" max="5890" width="9" style="5" customWidth="1"/>
    <col min="5891" max="5891" width="16.5703125" style="5" customWidth="1"/>
    <col min="5892" max="5892" width="89.7109375" style="5" customWidth="1"/>
    <col min="5893" max="5893" width="18.5703125" style="5" customWidth="1"/>
    <col min="5894" max="5894" width="16.28515625" style="5" customWidth="1"/>
    <col min="5895" max="5895" width="83" style="5" customWidth="1"/>
    <col min="5896" max="5897" width="0" style="5" hidden="1" customWidth="1"/>
    <col min="5898" max="5898" width="17.140625" style="5" customWidth="1"/>
    <col min="5899" max="6144" width="9.140625" style="5"/>
    <col min="6145" max="6145" width="13.7109375" style="5" customWidth="1"/>
    <col min="6146" max="6146" width="9" style="5" customWidth="1"/>
    <col min="6147" max="6147" width="16.5703125" style="5" customWidth="1"/>
    <col min="6148" max="6148" width="89.7109375" style="5" customWidth="1"/>
    <col min="6149" max="6149" width="18.5703125" style="5" customWidth="1"/>
    <col min="6150" max="6150" width="16.28515625" style="5" customWidth="1"/>
    <col min="6151" max="6151" width="83" style="5" customWidth="1"/>
    <col min="6152" max="6153" width="0" style="5" hidden="1" customWidth="1"/>
    <col min="6154" max="6154" width="17.140625" style="5" customWidth="1"/>
    <col min="6155" max="6400" width="9.140625" style="5"/>
    <col min="6401" max="6401" width="13.7109375" style="5" customWidth="1"/>
    <col min="6402" max="6402" width="9" style="5" customWidth="1"/>
    <col min="6403" max="6403" width="16.5703125" style="5" customWidth="1"/>
    <col min="6404" max="6404" width="89.7109375" style="5" customWidth="1"/>
    <col min="6405" max="6405" width="18.5703125" style="5" customWidth="1"/>
    <col min="6406" max="6406" width="16.28515625" style="5" customWidth="1"/>
    <col min="6407" max="6407" width="83" style="5" customWidth="1"/>
    <col min="6408" max="6409" width="0" style="5" hidden="1" customWidth="1"/>
    <col min="6410" max="6410" width="17.140625" style="5" customWidth="1"/>
    <col min="6411" max="6656" width="9.140625" style="5"/>
    <col min="6657" max="6657" width="13.7109375" style="5" customWidth="1"/>
    <col min="6658" max="6658" width="9" style="5" customWidth="1"/>
    <col min="6659" max="6659" width="16.5703125" style="5" customWidth="1"/>
    <col min="6660" max="6660" width="89.7109375" style="5" customWidth="1"/>
    <col min="6661" max="6661" width="18.5703125" style="5" customWidth="1"/>
    <col min="6662" max="6662" width="16.28515625" style="5" customWidth="1"/>
    <col min="6663" max="6663" width="83" style="5" customWidth="1"/>
    <col min="6664" max="6665" width="0" style="5" hidden="1" customWidth="1"/>
    <col min="6666" max="6666" width="17.140625" style="5" customWidth="1"/>
    <col min="6667" max="6912" width="9.140625" style="5"/>
    <col min="6913" max="6913" width="13.7109375" style="5" customWidth="1"/>
    <col min="6914" max="6914" width="9" style="5" customWidth="1"/>
    <col min="6915" max="6915" width="16.5703125" style="5" customWidth="1"/>
    <col min="6916" max="6916" width="89.7109375" style="5" customWidth="1"/>
    <col min="6917" max="6917" width="18.5703125" style="5" customWidth="1"/>
    <col min="6918" max="6918" width="16.28515625" style="5" customWidth="1"/>
    <col min="6919" max="6919" width="83" style="5" customWidth="1"/>
    <col min="6920" max="6921" width="0" style="5" hidden="1" customWidth="1"/>
    <col min="6922" max="6922" width="17.140625" style="5" customWidth="1"/>
    <col min="6923" max="7168" width="9.140625" style="5"/>
    <col min="7169" max="7169" width="13.7109375" style="5" customWidth="1"/>
    <col min="7170" max="7170" width="9" style="5" customWidth="1"/>
    <col min="7171" max="7171" width="16.5703125" style="5" customWidth="1"/>
    <col min="7172" max="7172" width="89.7109375" style="5" customWidth="1"/>
    <col min="7173" max="7173" width="18.5703125" style="5" customWidth="1"/>
    <col min="7174" max="7174" width="16.28515625" style="5" customWidth="1"/>
    <col min="7175" max="7175" width="83" style="5" customWidth="1"/>
    <col min="7176" max="7177" width="0" style="5" hidden="1" customWidth="1"/>
    <col min="7178" max="7178" width="17.140625" style="5" customWidth="1"/>
    <col min="7179" max="7424" width="9.140625" style="5"/>
    <col min="7425" max="7425" width="13.7109375" style="5" customWidth="1"/>
    <col min="7426" max="7426" width="9" style="5" customWidth="1"/>
    <col min="7427" max="7427" width="16.5703125" style="5" customWidth="1"/>
    <col min="7428" max="7428" width="89.7109375" style="5" customWidth="1"/>
    <col min="7429" max="7429" width="18.5703125" style="5" customWidth="1"/>
    <col min="7430" max="7430" width="16.28515625" style="5" customWidth="1"/>
    <col min="7431" max="7431" width="83" style="5" customWidth="1"/>
    <col min="7432" max="7433" width="0" style="5" hidden="1" customWidth="1"/>
    <col min="7434" max="7434" width="17.140625" style="5" customWidth="1"/>
    <col min="7435" max="7680" width="9.140625" style="5"/>
    <col min="7681" max="7681" width="13.7109375" style="5" customWidth="1"/>
    <col min="7682" max="7682" width="9" style="5" customWidth="1"/>
    <col min="7683" max="7683" width="16.5703125" style="5" customWidth="1"/>
    <col min="7684" max="7684" width="89.7109375" style="5" customWidth="1"/>
    <col min="7685" max="7685" width="18.5703125" style="5" customWidth="1"/>
    <col min="7686" max="7686" width="16.28515625" style="5" customWidth="1"/>
    <col min="7687" max="7687" width="83" style="5" customWidth="1"/>
    <col min="7688" max="7689" width="0" style="5" hidden="1" customWidth="1"/>
    <col min="7690" max="7690" width="17.140625" style="5" customWidth="1"/>
    <col min="7691" max="7936" width="9.140625" style="5"/>
    <col min="7937" max="7937" width="13.7109375" style="5" customWidth="1"/>
    <col min="7938" max="7938" width="9" style="5" customWidth="1"/>
    <col min="7939" max="7939" width="16.5703125" style="5" customWidth="1"/>
    <col min="7940" max="7940" width="89.7109375" style="5" customWidth="1"/>
    <col min="7941" max="7941" width="18.5703125" style="5" customWidth="1"/>
    <col min="7942" max="7942" width="16.28515625" style="5" customWidth="1"/>
    <col min="7943" max="7943" width="83" style="5" customWidth="1"/>
    <col min="7944" max="7945" width="0" style="5" hidden="1" customWidth="1"/>
    <col min="7946" max="7946" width="17.140625" style="5" customWidth="1"/>
    <col min="7947" max="8192" width="9.140625" style="5"/>
    <col min="8193" max="8193" width="13.7109375" style="5" customWidth="1"/>
    <col min="8194" max="8194" width="9" style="5" customWidth="1"/>
    <col min="8195" max="8195" width="16.5703125" style="5" customWidth="1"/>
    <col min="8196" max="8196" width="89.7109375" style="5" customWidth="1"/>
    <col min="8197" max="8197" width="18.5703125" style="5" customWidth="1"/>
    <col min="8198" max="8198" width="16.28515625" style="5" customWidth="1"/>
    <col min="8199" max="8199" width="83" style="5" customWidth="1"/>
    <col min="8200" max="8201" width="0" style="5" hidden="1" customWidth="1"/>
    <col min="8202" max="8202" width="17.140625" style="5" customWidth="1"/>
    <col min="8203" max="8448" width="9.140625" style="5"/>
    <col min="8449" max="8449" width="13.7109375" style="5" customWidth="1"/>
    <col min="8450" max="8450" width="9" style="5" customWidth="1"/>
    <col min="8451" max="8451" width="16.5703125" style="5" customWidth="1"/>
    <col min="8452" max="8452" width="89.7109375" style="5" customWidth="1"/>
    <col min="8453" max="8453" width="18.5703125" style="5" customWidth="1"/>
    <col min="8454" max="8454" width="16.28515625" style="5" customWidth="1"/>
    <col min="8455" max="8455" width="83" style="5" customWidth="1"/>
    <col min="8456" max="8457" width="0" style="5" hidden="1" customWidth="1"/>
    <col min="8458" max="8458" width="17.140625" style="5" customWidth="1"/>
    <col min="8459" max="8704" width="9.140625" style="5"/>
    <col min="8705" max="8705" width="13.7109375" style="5" customWidth="1"/>
    <col min="8706" max="8706" width="9" style="5" customWidth="1"/>
    <col min="8707" max="8707" width="16.5703125" style="5" customWidth="1"/>
    <col min="8708" max="8708" width="89.7109375" style="5" customWidth="1"/>
    <col min="8709" max="8709" width="18.5703125" style="5" customWidth="1"/>
    <col min="8710" max="8710" width="16.28515625" style="5" customWidth="1"/>
    <col min="8711" max="8711" width="83" style="5" customWidth="1"/>
    <col min="8712" max="8713" width="0" style="5" hidden="1" customWidth="1"/>
    <col min="8714" max="8714" width="17.140625" style="5" customWidth="1"/>
    <col min="8715" max="8960" width="9.140625" style="5"/>
    <col min="8961" max="8961" width="13.7109375" style="5" customWidth="1"/>
    <col min="8962" max="8962" width="9" style="5" customWidth="1"/>
    <col min="8963" max="8963" width="16.5703125" style="5" customWidth="1"/>
    <col min="8964" max="8964" width="89.7109375" style="5" customWidth="1"/>
    <col min="8965" max="8965" width="18.5703125" style="5" customWidth="1"/>
    <col min="8966" max="8966" width="16.28515625" style="5" customWidth="1"/>
    <col min="8967" max="8967" width="83" style="5" customWidth="1"/>
    <col min="8968" max="8969" width="0" style="5" hidden="1" customWidth="1"/>
    <col min="8970" max="8970" width="17.140625" style="5" customWidth="1"/>
    <col min="8971" max="9216" width="9.140625" style="5"/>
    <col min="9217" max="9217" width="13.7109375" style="5" customWidth="1"/>
    <col min="9218" max="9218" width="9" style="5" customWidth="1"/>
    <col min="9219" max="9219" width="16.5703125" style="5" customWidth="1"/>
    <col min="9220" max="9220" width="89.7109375" style="5" customWidth="1"/>
    <col min="9221" max="9221" width="18.5703125" style="5" customWidth="1"/>
    <col min="9222" max="9222" width="16.28515625" style="5" customWidth="1"/>
    <col min="9223" max="9223" width="83" style="5" customWidth="1"/>
    <col min="9224" max="9225" width="0" style="5" hidden="1" customWidth="1"/>
    <col min="9226" max="9226" width="17.140625" style="5" customWidth="1"/>
    <col min="9227" max="9472" width="9.140625" style="5"/>
    <col min="9473" max="9473" width="13.7109375" style="5" customWidth="1"/>
    <col min="9474" max="9474" width="9" style="5" customWidth="1"/>
    <col min="9475" max="9475" width="16.5703125" style="5" customWidth="1"/>
    <col min="9476" max="9476" width="89.7109375" style="5" customWidth="1"/>
    <col min="9477" max="9477" width="18.5703125" style="5" customWidth="1"/>
    <col min="9478" max="9478" width="16.28515625" style="5" customWidth="1"/>
    <col min="9479" max="9479" width="83" style="5" customWidth="1"/>
    <col min="9480" max="9481" width="0" style="5" hidden="1" customWidth="1"/>
    <col min="9482" max="9482" width="17.140625" style="5" customWidth="1"/>
    <col min="9483" max="9728" width="9.140625" style="5"/>
    <col min="9729" max="9729" width="13.7109375" style="5" customWidth="1"/>
    <col min="9730" max="9730" width="9" style="5" customWidth="1"/>
    <col min="9731" max="9731" width="16.5703125" style="5" customWidth="1"/>
    <col min="9732" max="9732" width="89.7109375" style="5" customWidth="1"/>
    <col min="9733" max="9733" width="18.5703125" style="5" customWidth="1"/>
    <col min="9734" max="9734" width="16.28515625" style="5" customWidth="1"/>
    <col min="9735" max="9735" width="83" style="5" customWidth="1"/>
    <col min="9736" max="9737" width="0" style="5" hidden="1" customWidth="1"/>
    <col min="9738" max="9738" width="17.140625" style="5" customWidth="1"/>
    <col min="9739" max="9984" width="9.140625" style="5"/>
    <col min="9985" max="9985" width="13.7109375" style="5" customWidth="1"/>
    <col min="9986" max="9986" width="9" style="5" customWidth="1"/>
    <col min="9987" max="9987" width="16.5703125" style="5" customWidth="1"/>
    <col min="9988" max="9988" width="89.7109375" style="5" customWidth="1"/>
    <col min="9989" max="9989" width="18.5703125" style="5" customWidth="1"/>
    <col min="9990" max="9990" width="16.28515625" style="5" customWidth="1"/>
    <col min="9991" max="9991" width="83" style="5" customWidth="1"/>
    <col min="9992" max="9993" width="0" style="5" hidden="1" customWidth="1"/>
    <col min="9994" max="9994" width="17.140625" style="5" customWidth="1"/>
    <col min="9995" max="10240" width="9.140625" style="5"/>
    <col min="10241" max="10241" width="13.7109375" style="5" customWidth="1"/>
    <col min="10242" max="10242" width="9" style="5" customWidth="1"/>
    <col min="10243" max="10243" width="16.5703125" style="5" customWidth="1"/>
    <col min="10244" max="10244" width="89.7109375" style="5" customWidth="1"/>
    <col min="10245" max="10245" width="18.5703125" style="5" customWidth="1"/>
    <col min="10246" max="10246" width="16.28515625" style="5" customWidth="1"/>
    <col min="10247" max="10247" width="83" style="5" customWidth="1"/>
    <col min="10248" max="10249" width="0" style="5" hidden="1" customWidth="1"/>
    <col min="10250" max="10250" width="17.140625" style="5" customWidth="1"/>
    <col min="10251" max="10496" width="9.140625" style="5"/>
    <col min="10497" max="10497" width="13.7109375" style="5" customWidth="1"/>
    <col min="10498" max="10498" width="9" style="5" customWidth="1"/>
    <col min="10499" max="10499" width="16.5703125" style="5" customWidth="1"/>
    <col min="10500" max="10500" width="89.7109375" style="5" customWidth="1"/>
    <col min="10501" max="10501" width="18.5703125" style="5" customWidth="1"/>
    <col min="10502" max="10502" width="16.28515625" style="5" customWidth="1"/>
    <col min="10503" max="10503" width="83" style="5" customWidth="1"/>
    <col min="10504" max="10505" width="0" style="5" hidden="1" customWidth="1"/>
    <col min="10506" max="10506" width="17.140625" style="5" customWidth="1"/>
    <col min="10507" max="10752" width="9.140625" style="5"/>
    <col min="10753" max="10753" width="13.7109375" style="5" customWidth="1"/>
    <col min="10754" max="10754" width="9" style="5" customWidth="1"/>
    <col min="10755" max="10755" width="16.5703125" style="5" customWidth="1"/>
    <col min="10756" max="10756" width="89.7109375" style="5" customWidth="1"/>
    <col min="10757" max="10757" width="18.5703125" style="5" customWidth="1"/>
    <col min="10758" max="10758" width="16.28515625" style="5" customWidth="1"/>
    <col min="10759" max="10759" width="83" style="5" customWidth="1"/>
    <col min="10760" max="10761" width="0" style="5" hidden="1" customWidth="1"/>
    <col min="10762" max="10762" width="17.140625" style="5" customWidth="1"/>
    <col min="10763" max="11008" width="9.140625" style="5"/>
    <col min="11009" max="11009" width="13.7109375" style="5" customWidth="1"/>
    <col min="11010" max="11010" width="9" style="5" customWidth="1"/>
    <col min="11011" max="11011" width="16.5703125" style="5" customWidth="1"/>
    <col min="11012" max="11012" width="89.7109375" style="5" customWidth="1"/>
    <col min="11013" max="11013" width="18.5703125" style="5" customWidth="1"/>
    <col min="11014" max="11014" width="16.28515625" style="5" customWidth="1"/>
    <col min="11015" max="11015" width="83" style="5" customWidth="1"/>
    <col min="11016" max="11017" width="0" style="5" hidden="1" customWidth="1"/>
    <col min="11018" max="11018" width="17.140625" style="5" customWidth="1"/>
    <col min="11019" max="11264" width="9.140625" style="5"/>
    <col min="11265" max="11265" width="13.7109375" style="5" customWidth="1"/>
    <col min="11266" max="11266" width="9" style="5" customWidth="1"/>
    <col min="11267" max="11267" width="16.5703125" style="5" customWidth="1"/>
    <col min="11268" max="11268" width="89.7109375" style="5" customWidth="1"/>
    <col min="11269" max="11269" width="18.5703125" style="5" customWidth="1"/>
    <col min="11270" max="11270" width="16.28515625" style="5" customWidth="1"/>
    <col min="11271" max="11271" width="83" style="5" customWidth="1"/>
    <col min="11272" max="11273" width="0" style="5" hidden="1" customWidth="1"/>
    <col min="11274" max="11274" width="17.140625" style="5" customWidth="1"/>
    <col min="11275" max="11520" width="9.140625" style="5"/>
    <col min="11521" max="11521" width="13.7109375" style="5" customWidth="1"/>
    <col min="11522" max="11522" width="9" style="5" customWidth="1"/>
    <col min="11523" max="11523" width="16.5703125" style="5" customWidth="1"/>
    <col min="11524" max="11524" width="89.7109375" style="5" customWidth="1"/>
    <col min="11525" max="11525" width="18.5703125" style="5" customWidth="1"/>
    <col min="11526" max="11526" width="16.28515625" style="5" customWidth="1"/>
    <col min="11527" max="11527" width="83" style="5" customWidth="1"/>
    <col min="11528" max="11529" width="0" style="5" hidden="1" customWidth="1"/>
    <col min="11530" max="11530" width="17.140625" style="5" customWidth="1"/>
    <col min="11531" max="11776" width="9.140625" style="5"/>
    <col min="11777" max="11777" width="13.7109375" style="5" customWidth="1"/>
    <col min="11778" max="11778" width="9" style="5" customWidth="1"/>
    <col min="11779" max="11779" width="16.5703125" style="5" customWidth="1"/>
    <col min="11780" max="11780" width="89.7109375" style="5" customWidth="1"/>
    <col min="11781" max="11781" width="18.5703125" style="5" customWidth="1"/>
    <col min="11782" max="11782" width="16.28515625" style="5" customWidth="1"/>
    <col min="11783" max="11783" width="83" style="5" customWidth="1"/>
    <col min="11784" max="11785" width="0" style="5" hidden="1" customWidth="1"/>
    <col min="11786" max="11786" width="17.140625" style="5" customWidth="1"/>
    <col min="11787" max="12032" width="9.140625" style="5"/>
    <col min="12033" max="12033" width="13.7109375" style="5" customWidth="1"/>
    <col min="12034" max="12034" width="9" style="5" customWidth="1"/>
    <col min="12035" max="12035" width="16.5703125" style="5" customWidth="1"/>
    <col min="12036" max="12036" width="89.7109375" style="5" customWidth="1"/>
    <col min="12037" max="12037" width="18.5703125" style="5" customWidth="1"/>
    <col min="12038" max="12038" width="16.28515625" style="5" customWidth="1"/>
    <col min="12039" max="12039" width="83" style="5" customWidth="1"/>
    <col min="12040" max="12041" width="0" style="5" hidden="1" customWidth="1"/>
    <col min="12042" max="12042" width="17.140625" style="5" customWidth="1"/>
    <col min="12043" max="12288" width="9.140625" style="5"/>
    <col min="12289" max="12289" width="13.7109375" style="5" customWidth="1"/>
    <col min="12290" max="12290" width="9" style="5" customWidth="1"/>
    <col min="12291" max="12291" width="16.5703125" style="5" customWidth="1"/>
    <col min="12292" max="12292" width="89.7109375" style="5" customWidth="1"/>
    <col min="12293" max="12293" width="18.5703125" style="5" customWidth="1"/>
    <col min="12294" max="12294" width="16.28515625" style="5" customWidth="1"/>
    <col min="12295" max="12295" width="83" style="5" customWidth="1"/>
    <col min="12296" max="12297" width="0" style="5" hidden="1" customWidth="1"/>
    <col min="12298" max="12298" width="17.140625" style="5" customWidth="1"/>
    <col min="12299" max="12544" width="9.140625" style="5"/>
    <col min="12545" max="12545" width="13.7109375" style="5" customWidth="1"/>
    <col min="12546" max="12546" width="9" style="5" customWidth="1"/>
    <col min="12547" max="12547" width="16.5703125" style="5" customWidth="1"/>
    <col min="12548" max="12548" width="89.7109375" style="5" customWidth="1"/>
    <col min="12549" max="12549" width="18.5703125" style="5" customWidth="1"/>
    <col min="12550" max="12550" width="16.28515625" style="5" customWidth="1"/>
    <col min="12551" max="12551" width="83" style="5" customWidth="1"/>
    <col min="12552" max="12553" width="0" style="5" hidden="1" customWidth="1"/>
    <col min="12554" max="12554" width="17.140625" style="5" customWidth="1"/>
    <col min="12555" max="12800" width="9.140625" style="5"/>
    <col min="12801" max="12801" width="13.7109375" style="5" customWidth="1"/>
    <col min="12802" max="12802" width="9" style="5" customWidth="1"/>
    <col min="12803" max="12803" width="16.5703125" style="5" customWidth="1"/>
    <col min="12804" max="12804" width="89.7109375" style="5" customWidth="1"/>
    <col min="12805" max="12805" width="18.5703125" style="5" customWidth="1"/>
    <col min="12806" max="12806" width="16.28515625" style="5" customWidth="1"/>
    <col min="12807" max="12807" width="83" style="5" customWidth="1"/>
    <col min="12808" max="12809" width="0" style="5" hidden="1" customWidth="1"/>
    <col min="12810" max="12810" width="17.140625" style="5" customWidth="1"/>
    <col min="12811" max="13056" width="9.140625" style="5"/>
    <col min="13057" max="13057" width="13.7109375" style="5" customWidth="1"/>
    <col min="13058" max="13058" width="9" style="5" customWidth="1"/>
    <col min="13059" max="13059" width="16.5703125" style="5" customWidth="1"/>
    <col min="13060" max="13060" width="89.7109375" style="5" customWidth="1"/>
    <col min="13061" max="13061" width="18.5703125" style="5" customWidth="1"/>
    <col min="13062" max="13062" width="16.28515625" style="5" customWidth="1"/>
    <col min="13063" max="13063" width="83" style="5" customWidth="1"/>
    <col min="13064" max="13065" width="0" style="5" hidden="1" customWidth="1"/>
    <col min="13066" max="13066" width="17.140625" style="5" customWidth="1"/>
    <col min="13067" max="13312" width="9.140625" style="5"/>
    <col min="13313" max="13313" width="13.7109375" style="5" customWidth="1"/>
    <col min="13314" max="13314" width="9" style="5" customWidth="1"/>
    <col min="13315" max="13315" width="16.5703125" style="5" customWidth="1"/>
    <col min="13316" max="13316" width="89.7109375" style="5" customWidth="1"/>
    <col min="13317" max="13317" width="18.5703125" style="5" customWidth="1"/>
    <col min="13318" max="13318" width="16.28515625" style="5" customWidth="1"/>
    <col min="13319" max="13319" width="83" style="5" customWidth="1"/>
    <col min="13320" max="13321" width="0" style="5" hidden="1" customWidth="1"/>
    <col min="13322" max="13322" width="17.140625" style="5" customWidth="1"/>
    <col min="13323" max="13568" width="9.140625" style="5"/>
    <col min="13569" max="13569" width="13.7109375" style="5" customWidth="1"/>
    <col min="13570" max="13570" width="9" style="5" customWidth="1"/>
    <col min="13571" max="13571" width="16.5703125" style="5" customWidth="1"/>
    <col min="13572" max="13572" width="89.7109375" style="5" customWidth="1"/>
    <col min="13573" max="13573" width="18.5703125" style="5" customWidth="1"/>
    <col min="13574" max="13574" width="16.28515625" style="5" customWidth="1"/>
    <col min="13575" max="13575" width="83" style="5" customWidth="1"/>
    <col min="13576" max="13577" width="0" style="5" hidden="1" customWidth="1"/>
    <col min="13578" max="13578" width="17.140625" style="5" customWidth="1"/>
    <col min="13579" max="13824" width="9.140625" style="5"/>
    <col min="13825" max="13825" width="13.7109375" style="5" customWidth="1"/>
    <col min="13826" max="13826" width="9" style="5" customWidth="1"/>
    <col min="13827" max="13827" width="16.5703125" style="5" customWidth="1"/>
    <col min="13828" max="13828" width="89.7109375" style="5" customWidth="1"/>
    <col min="13829" max="13829" width="18.5703125" style="5" customWidth="1"/>
    <col min="13830" max="13830" width="16.28515625" style="5" customWidth="1"/>
    <col min="13831" max="13831" width="83" style="5" customWidth="1"/>
    <col min="13832" max="13833" width="0" style="5" hidden="1" customWidth="1"/>
    <col min="13834" max="13834" width="17.140625" style="5" customWidth="1"/>
    <col min="13835" max="14080" width="9.140625" style="5"/>
    <col min="14081" max="14081" width="13.7109375" style="5" customWidth="1"/>
    <col min="14082" max="14082" width="9" style="5" customWidth="1"/>
    <col min="14083" max="14083" width="16.5703125" style="5" customWidth="1"/>
    <col min="14084" max="14084" width="89.7109375" style="5" customWidth="1"/>
    <col min="14085" max="14085" width="18.5703125" style="5" customWidth="1"/>
    <col min="14086" max="14086" width="16.28515625" style="5" customWidth="1"/>
    <col min="14087" max="14087" width="83" style="5" customWidth="1"/>
    <col min="14088" max="14089" width="0" style="5" hidden="1" customWidth="1"/>
    <col min="14090" max="14090" width="17.140625" style="5" customWidth="1"/>
    <col min="14091" max="14336" width="9.140625" style="5"/>
    <col min="14337" max="14337" width="13.7109375" style="5" customWidth="1"/>
    <col min="14338" max="14338" width="9" style="5" customWidth="1"/>
    <col min="14339" max="14339" width="16.5703125" style="5" customWidth="1"/>
    <col min="14340" max="14340" width="89.7109375" style="5" customWidth="1"/>
    <col min="14341" max="14341" width="18.5703125" style="5" customWidth="1"/>
    <col min="14342" max="14342" width="16.28515625" style="5" customWidth="1"/>
    <col min="14343" max="14343" width="83" style="5" customWidth="1"/>
    <col min="14344" max="14345" width="0" style="5" hidden="1" customWidth="1"/>
    <col min="14346" max="14346" width="17.140625" style="5" customWidth="1"/>
    <col min="14347" max="14592" width="9.140625" style="5"/>
    <col min="14593" max="14593" width="13.7109375" style="5" customWidth="1"/>
    <col min="14594" max="14594" width="9" style="5" customWidth="1"/>
    <col min="14595" max="14595" width="16.5703125" style="5" customWidth="1"/>
    <col min="14596" max="14596" width="89.7109375" style="5" customWidth="1"/>
    <col min="14597" max="14597" width="18.5703125" style="5" customWidth="1"/>
    <col min="14598" max="14598" width="16.28515625" style="5" customWidth="1"/>
    <col min="14599" max="14599" width="83" style="5" customWidth="1"/>
    <col min="14600" max="14601" width="0" style="5" hidden="1" customWidth="1"/>
    <col min="14602" max="14602" width="17.140625" style="5" customWidth="1"/>
    <col min="14603" max="14848" width="9.140625" style="5"/>
    <col min="14849" max="14849" width="13.7109375" style="5" customWidth="1"/>
    <col min="14850" max="14850" width="9" style="5" customWidth="1"/>
    <col min="14851" max="14851" width="16.5703125" style="5" customWidth="1"/>
    <col min="14852" max="14852" width="89.7109375" style="5" customWidth="1"/>
    <col min="14853" max="14853" width="18.5703125" style="5" customWidth="1"/>
    <col min="14854" max="14854" width="16.28515625" style="5" customWidth="1"/>
    <col min="14855" max="14855" width="83" style="5" customWidth="1"/>
    <col min="14856" max="14857" width="0" style="5" hidden="1" customWidth="1"/>
    <col min="14858" max="14858" width="17.140625" style="5" customWidth="1"/>
    <col min="14859" max="15104" width="9.140625" style="5"/>
    <col min="15105" max="15105" width="13.7109375" style="5" customWidth="1"/>
    <col min="15106" max="15106" width="9" style="5" customWidth="1"/>
    <col min="15107" max="15107" width="16.5703125" style="5" customWidth="1"/>
    <col min="15108" max="15108" width="89.7109375" style="5" customWidth="1"/>
    <col min="15109" max="15109" width="18.5703125" style="5" customWidth="1"/>
    <col min="15110" max="15110" width="16.28515625" style="5" customWidth="1"/>
    <col min="15111" max="15111" width="83" style="5" customWidth="1"/>
    <col min="15112" max="15113" width="0" style="5" hidden="1" customWidth="1"/>
    <col min="15114" max="15114" width="17.140625" style="5" customWidth="1"/>
    <col min="15115" max="15360" width="9.140625" style="5"/>
    <col min="15361" max="15361" width="13.7109375" style="5" customWidth="1"/>
    <col min="15362" max="15362" width="9" style="5" customWidth="1"/>
    <col min="15363" max="15363" width="16.5703125" style="5" customWidth="1"/>
    <col min="15364" max="15364" width="89.7109375" style="5" customWidth="1"/>
    <col min="15365" max="15365" width="18.5703125" style="5" customWidth="1"/>
    <col min="15366" max="15366" width="16.28515625" style="5" customWidth="1"/>
    <col min="15367" max="15367" width="83" style="5" customWidth="1"/>
    <col min="15368" max="15369" width="0" style="5" hidden="1" customWidth="1"/>
    <col min="15370" max="15370" width="17.140625" style="5" customWidth="1"/>
    <col min="15371" max="15616" width="9.140625" style="5"/>
    <col min="15617" max="15617" width="13.7109375" style="5" customWidth="1"/>
    <col min="15618" max="15618" width="9" style="5" customWidth="1"/>
    <col min="15619" max="15619" width="16.5703125" style="5" customWidth="1"/>
    <col min="15620" max="15620" width="89.7109375" style="5" customWidth="1"/>
    <col min="15621" max="15621" width="18.5703125" style="5" customWidth="1"/>
    <col min="15622" max="15622" width="16.28515625" style="5" customWidth="1"/>
    <col min="15623" max="15623" width="83" style="5" customWidth="1"/>
    <col min="15624" max="15625" width="0" style="5" hidden="1" customWidth="1"/>
    <col min="15626" max="15626" width="17.140625" style="5" customWidth="1"/>
    <col min="15627" max="15872" width="9.140625" style="5"/>
    <col min="15873" max="15873" width="13.7109375" style="5" customWidth="1"/>
    <col min="15874" max="15874" width="9" style="5" customWidth="1"/>
    <col min="15875" max="15875" width="16.5703125" style="5" customWidth="1"/>
    <col min="15876" max="15876" width="89.7109375" style="5" customWidth="1"/>
    <col min="15877" max="15877" width="18.5703125" style="5" customWidth="1"/>
    <col min="15878" max="15878" width="16.28515625" style="5" customWidth="1"/>
    <col min="15879" max="15879" width="83" style="5" customWidth="1"/>
    <col min="15880" max="15881" width="0" style="5" hidden="1" customWidth="1"/>
    <col min="15882" max="15882" width="17.140625" style="5" customWidth="1"/>
    <col min="15883" max="16128" width="9.140625" style="5"/>
    <col min="16129" max="16129" width="13.7109375" style="5" customWidth="1"/>
    <col min="16130" max="16130" width="9" style="5" customWidth="1"/>
    <col min="16131" max="16131" width="16.5703125" style="5" customWidth="1"/>
    <col min="16132" max="16132" width="89.7109375" style="5" customWidth="1"/>
    <col min="16133" max="16133" width="18.5703125" style="5" customWidth="1"/>
    <col min="16134" max="16134" width="16.28515625" style="5" customWidth="1"/>
    <col min="16135" max="16135" width="83" style="5" customWidth="1"/>
    <col min="16136" max="16137" width="0" style="5" hidden="1" customWidth="1"/>
    <col min="16138" max="16138" width="17.140625" style="5" customWidth="1"/>
    <col min="16139" max="16384" width="9.140625" style="5"/>
  </cols>
  <sheetData>
    <row r="1" spans="1:13" x14ac:dyDescent="0.25">
      <c r="E1" s="70" t="s">
        <v>404</v>
      </c>
      <c r="F1" s="70"/>
      <c r="G1" s="70"/>
      <c r="H1" s="70"/>
      <c r="I1" s="5"/>
      <c r="J1" s="5"/>
    </row>
    <row r="2" spans="1:13" ht="11.25" customHeight="1" x14ac:dyDescent="0.25">
      <c r="A2" s="71" t="s">
        <v>340</v>
      </c>
      <c r="B2" s="71"/>
      <c r="C2" s="71"/>
      <c r="D2" s="71"/>
      <c r="E2" s="71"/>
      <c r="F2" s="71"/>
      <c r="G2" s="71"/>
      <c r="H2" s="71"/>
      <c r="I2" s="5"/>
      <c r="J2" s="5"/>
    </row>
    <row r="3" spans="1:13" x14ac:dyDescent="0.25">
      <c r="A3" s="70" t="s">
        <v>305</v>
      </c>
      <c r="B3" s="70"/>
      <c r="C3" s="70"/>
      <c r="D3" s="70"/>
      <c r="E3" s="70"/>
      <c r="F3" s="70"/>
      <c r="G3" s="70"/>
      <c r="H3" s="70"/>
      <c r="I3" s="5"/>
      <c r="J3" s="5"/>
    </row>
    <row r="5" spans="1:13" ht="169.5" thickBot="1" x14ac:dyDescent="0.3">
      <c r="A5" s="7" t="s">
        <v>295</v>
      </c>
      <c r="B5" s="8" t="s">
        <v>405</v>
      </c>
      <c r="C5" s="8" t="s">
        <v>0</v>
      </c>
      <c r="D5" s="9" t="s">
        <v>342</v>
      </c>
      <c r="E5" s="8" t="s">
        <v>1</v>
      </c>
      <c r="F5" s="8" t="s">
        <v>406</v>
      </c>
      <c r="G5" s="8" t="s">
        <v>407</v>
      </c>
      <c r="H5" s="8" t="s">
        <v>408</v>
      </c>
      <c r="I5" s="8" t="s">
        <v>409</v>
      </c>
      <c r="J5" s="8" t="s">
        <v>304</v>
      </c>
    </row>
    <row r="6" spans="1:13" ht="11.25" customHeight="1" x14ac:dyDescent="0.25">
      <c r="A6" s="72" t="s">
        <v>301</v>
      </c>
      <c r="B6" s="75" t="s">
        <v>2</v>
      </c>
      <c r="C6" s="75" t="s">
        <v>3</v>
      </c>
      <c r="D6" s="78" t="s">
        <v>410</v>
      </c>
      <c r="E6" s="75" t="s">
        <v>4</v>
      </c>
      <c r="F6" s="10" t="s">
        <v>411</v>
      </c>
      <c r="G6" s="10" t="s">
        <v>412</v>
      </c>
      <c r="H6" s="11">
        <v>1573</v>
      </c>
      <c r="I6" s="11">
        <v>2</v>
      </c>
      <c r="J6" s="11">
        <f t="shared" ref="J6:J69" si="0">H6*I6</f>
        <v>3146</v>
      </c>
      <c r="K6" s="5" t="str">
        <f>VLOOKUP(F6,'[2]калькуляция 2'!$B$3:$S$190,18,FALSE)</f>
        <v>ДОПОЛНИТЬ</v>
      </c>
    </row>
    <row r="7" spans="1:13" x14ac:dyDescent="0.25">
      <c r="A7" s="73"/>
      <c r="B7" s="76"/>
      <c r="C7" s="76"/>
      <c r="D7" s="79"/>
      <c r="E7" s="76"/>
      <c r="F7" s="12" t="s">
        <v>413</v>
      </c>
      <c r="G7" s="12" t="s">
        <v>414</v>
      </c>
      <c r="H7" s="13">
        <v>313</v>
      </c>
      <c r="I7" s="13">
        <v>1</v>
      </c>
      <c r="J7" s="13">
        <f t="shared" si="0"/>
        <v>313</v>
      </c>
      <c r="K7" s="5" t="str">
        <f>VLOOKUP(F7,'[2]калькуляция 2'!$B$3:$S$190,18,FALSE)</f>
        <v>ТС-Приложение №18</v>
      </c>
    </row>
    <row r="8" spans="1:13" x14ac:dyDescent="0.25">
      <c r="A8" s="73"/>
      <c r="B8" s="76"/>
      <c r="C8" s="76"/>
      <c r="D8" s="79"/>
      <c r="E8" s="76"/>
      <c r="F8" s="12" t="s">
        <v>415</v>
      </c>
      <c r="G8" s="12" t="s">
        <v>416</v>
      </c>
      <c r="H8" s="13">
        <v>666</v>
      </c>
      <c r="I8" s="13">
        <v>1</v>
      </c>
      <c r="J8" s="13">
        <f t="shared" si="0"/>
        <v>666</v>
      </c>
      <c r="K8" s="5" t="str">
        <f>VLOOKUP(F8,'[2]калькуляция 2'!$B$3:$S$190,18,FALSE)</f>
        <v>ТС-Приложение №18</v>
      </c>
    </row>
    <row r="9" spans="1:13" x14ac:dyDescent="0.25">
      <c r="A9" s="73"/>
      <c r="B9" s="76"/>
      <c r="C9" s="76"/>
      <c r="D9" s="79"/>
      <c r="E9" s="76"/>
      <c r="F9" s="12" t="s">
        <v>417</v>
      </c>
      <c r="G9" s="12" t="s">
        <v>418</v>
      </c>
      <c r="H9" s="13">
        <v>131</v>
      </c>
      <c r="I9" s="13">
        <v>1</v>
      </c>
      <c r="J9" s="13">
        <f t="shared" si="0"/>
        <v>131</v>
      </c>
      <c r="K9" s="5" t="str">
        <f>VLOOKUP(F9,'[2]калькуляция 2'!$B$3:$S$190,18,FALSE)</f>
        <v>ТС-Приложение №18</v>
      </c>
      <c r="M9" s="48">
        <f>SUM(J6:J11)</f>
        <v>8060</v>
      </c>
    </row>
    <row r="10" spans="1:13" x14ac:dyDescent="0.25">
      <c r="A10" s="73"/>
      <c r="B10" s="76"/>
      <c r="C10" s="76"/>
      <c r="D10" s="79"/>
      <c r="E10" s="76"/>
      <c r="F10" s="14" t="s">
        <v>419</v>
      </c>
      <c r="G10" s="14" t="s">
        <v>420</v>
      </c>
      <c r="H10" s="15">
        <v>1837</v>
      </c>
      <c r="I10" s="15">
        <v>1</v>
      </c>
      <c r="J10" s="15">
        <f t="shared" si="0"/>
        <v>1837</v>
      </c>
      <c r="K10" s="5" t="str">
        <f>VLOOKUP(F10,'[2]калькуляция 2'!$B$3:$S$190,18,FALSE)</f>
        <v>ТС-Приложение №18</v>
      </c>
    </row>
    <row r="11" spans="1:13" ht="12" thickBot="1" x14ac:dyDescent="0.3">
      <c r="A11" s="74"/>
      <c r="B11" s="77"/>
      <c r="C11" s="77"/>
      <c r="D11" s="80"/>
      <c r="E11" s="77"/>
      <c r="F11" s="16" t="s">
        <v>421</v>
      </c>
      <c r="G11" s="16" t="s">
        <v>422</v>
      </c>
      <c r="H11" s="17">
        <v>1967</v>
      </c>
      <c r="I11" s="17">
        <v>1</v>
      </c>
      <c r="J11" s="17">
        <f t="shared" si="0"/>
        <v>1967</v>
      </c>
      <c r="K11" s="5" t="str">
        <f>VLOOKUP(F11,'[2]калькуляция 2'!$B$3:$S$190,18,FALSE)</f>
        <v>ТС-Приложение №18</v>
      </c>
    </row>
    <row r="12" spans="1:13" ht="11.25" customHeight="1" thickBot="1" x14ac:dyDescent="0.3">
      <c r="A12" s="72" t="s">
        <v>301</v>
      </c>
      <c r="B12" s="75" t="s">
        <v>5</v>
      </c>
      <c r="C12" s="75" t="s">
        <v>6</v>
      </c>
      <c r="D12" s="78" t="s">
        <v>423</v>
      </c>
      <c r="E12" s="75" t="s">
        <v>7</v>
      </c>
      <c r="F12" s="10" t="s">
        <v>411</v>
      </c>
      <c r="G12" s="10" t="s">
        <v>412</v>
      </c>
      <c r="H12" s="11">
        <v>1573</v>
      </c>
      <c r="I12" s="17">
        <v>2</v>
      </c>
      <c r="J12" s="11">
        <f t="shared" si="0"/>
        <v>3146</v>
      </c>
      <c r="K12" s="5" t="str">
        <f>VLOOKUP(F12,'[2]калькуляция 2'!$B$3:$S$190,18,FALSE)</f>
        <v>ДОПОЛНИТЬ</v>
      </c>
    </row>
    <row r="13" spans="1:13" ht="12" thickBot="1" x14ac:dyDescent="0.3">
      <c r="A13" s="73"/>
      <c r="B13" s="76"/>
      <c r="C13" s="76"/>
      <c r="D13" s="79"/>
      <c r="E13" s="76"/>
      <c r="F13" s="12" t="s">
        <v>415</v>
      </c>
      <c r="G13" s="12" t="s">
        <v>416</v>
      </c>
      <c r="H13" s="13">
        <v>666</v>
      </c>
      <c r="I13" s="17">
        <v>1</v>
      </c>
      <c r="J13" s="13">
        <f t="shared" si="0"/>
        <v>666</v>
      </c>
      <c r="K13" s="5" t="str">
        <f>VLOOKUP(F13,'[2]калькуляция 2'!$B$3:$S$190,18,FALSE)</f>
        <v>ТС-Приложение №18</v>
      </c>
    </row>
    <row r="14" spans="1:13" ht="12" thickBot="1" x14ac:dyDescent="0.3">
      <c r="A14" s="73"/>
      <c r="B14" s="76"/>
      <c r="C14" s="76"/>
      <c r="D14" s="79"/>
      <c r="E14" s="76"/>
      <c r="F14" s="56"/>
      <c r="G14" s="56"/>
      <c r="H14" s="57"/>
      <c r="I14" s="58"/>
      <c r="J14" s="57"/>
      <c r="K14" s="5" t="e">
        <f>VLOOKUP(F14,'[2]калькуляция 2'!$B$3:$S$190,18,FALSE)</f>
        <v>#N/A</v>
      </c>
    </row>
    <row r="15" spans="1:13" ht="12" thickBot="1" x14ac:dyDescent="0.3">
      <c r="A15" s="73"/>
      <c r="B15" s="76"/>
      <c r="C15" s="76"/>
      <c r="D15" s="79"/>
      <c r="E15" s="76"/>
      <c r="F15" s="12" t="s">
        <v>413</v>
      </c>
      <c r="G15" s="12" t="s">
        <v>414</v>
      </c>
      <c r="H15" s="13">
        <v>313</v>
      </c>
      <c r="I15" s="17">
        <v>1</v>
      </c>
      <c r="J15" s="13">
        <f t="shared" si="0"/>
        <v>313</v>
      </c>
      <c r="K15" s="5" t="str">
        <f>VLOOKUP(F15,'[2]калькуляция 2'!$B$3:$S$190,18,FALSE)</f>
        <v>ТС-Приложение №18</v>
      </c>
    </row>
    <row r="16" spans="1:13" ht="12" thickBot="1" x14ac:dyDescent="0.3">
      <c r="A16" s="73"/>
      <c r="B16" s="76"/>
      <c r="C16" s="76"/>
      <c r="D16" s="79"/>
      <c r="E16" s="76"/>
      <c r="F16" s="56" t="s">
        <v>421</v>
      </c>
      <c r="G16" s="56" t="s">
        <v>422</v>
      </c>
      <c r="H16" s="57">
        <v>1967</v>
      </c>
      <c r="I16" s="58">
        <v>1</v>
      </c>
      <c r="J16" s="57">
        <f t="shared" si="0"/>
        <v>1967</v>
      </c>
      <c r="K16" s="5" t="str">
        <f>VLOOKUP(F16,'[2]калькуляция 2'!$B$3:$S$190,18,FALSE)</f>
        <v>ТС-Приложение №18</v>
      </c>
    </row>
    <row r="17" spans="1:13" ht="12" thickBot="1" x14ac:dyDescent="0.3">
      <c r="A17" s="73"/>
      <c r="B17" s="76"/>
      <c r="C17" s="76"/>
      <c r="D17" s="79"/>
      <c r="E17" s="76"/>
      <c r="F17" s="12" t="s">
        <v>419</v>
      </c>
      <c r="G17" s="12" t="s">
        <v>420</v>
      </c>
      <c r="H17" s="13">
        <v>1837</v>
      </c>
      <c r="I17" s="17">
        <v>1</v>
      </c>
      <c r="J17" s="13">
        <f t="shared" si="0"/>
        <v>1837</v>
      </c>
      <c r="K17" s="5" t="str">
        <f>VLOOKUP(F17,'[2]калькуляция 2'!$B$3:$S$190,18,FALSE)</f>
        <v>ТС-Приложение №18</v>
      </c>
    </row>
    <row r="18" spans="1:13" ht="12" thickBot="1" x14ac:dyDescent="0.3">
      <c r="A18" s="73"/>
      <c r="B18" s="76"/>
      <c r="C18" s="76"/>
      <c r="D18" s="79"/>
      <c r="E18" s="76"/>
      <c r="F18" s="12" t="s">
        <v>424</v>
      </c>
      <c r="G18" s="12" t="s">
        <v>425</v>
      </c>
      <c r="H18" s="13">
        <v>2730.64</v>
      </c>
      <c r="I18" s="17">
        <v>1</v>
      </c>
      <c r="J18" s="13">
        <f t="shared" si="0"/>
        <v>2730.64</v>
      </c>
      <c r="K18" s="5" t="str">
        <f>VLOOKUP(F18,'[2]калькуляция 2'!$B$3:$S$190,18,FALSE)</f>
        <v>ТС-Приложение №20</v>
      </c>
    </row>
    <row r="19" spans="1:13" ht="12" thickBot="1" x14ac:dyDescent="0.3">
      <c r="A19" s="73"/>
      <c r="B19" s="76"/>
      <c r="C19" s="76"/>
      <c r="D19" s="79"/>
      <c r="E19" s="76"/>
      <c r="F19" s="12" t="s">
        <v>426</v>
      </c>
      <c r="G19" s="12" t="s">
        <v>427</v>
      </c>
      <c r="H19" s="13">
        <v>6263</v>
      </c>
      <c r="I19" s="17">
        <v>1</v>
      </c>
      <c r="J19" s="13">
        <f t="shared" si="0"/>
        <v>6263</v>
      </c>
      <c r="K19" s="5" t="str">
        <f>VLOOKUP(F19,'[2]калькуляция 2'!$B$3:$S$190,18,FALSE)</f>
        <v>ТС-Приложение №18</v>
      </c>
    </row>
    <row r="20" spans="1:13" ht="12" thickBot="1" x14ac:dyDescent="0.3">
      <c r="A20" s="74"/>
      <c r="B20" s="77"/>
      <c r="C20" s="77"/>
      <c r="D20" s="80"/>
      <c r="E20" s="77"/>
      <c r="F20" s="16" t="s">
        <v>428</v>
      </c>
      <c r="G20" s="16" t="s">
        <v>429</v>
      </c>
      <c r="H20" s="17">
        <v>787</v>
      </c>
      <c r="I20" s="17">
        <v>1</v>
      </c>
      <c r="J20" s="17">
        <f t="shared" si="0"/>
        <v>787</v>
      </c>
      <c r="K20" s="5" t="str">
        <f>VLOOKUP(F20,'[2]калькуляция 2'!$B$3:$S$190,18,FALSE)</f>
        <v>ТС-Приложение №18</v>
      </c>
      <c r="M20" s="49">
        <f>SUM(J12:J20)</f>
        <v>17709.64</v>
      </c>
    </row>
    <row r="21" spans="1:13" ht="11.25" customHeight="1" thickBot="1" x14ac:dyDescent="0.3">
      <c r="A21" s="72" t="s">
        <v>301</v>
      </c>
      <c r="B21" s="75" t="s">
        <v>8</v>
      </c>
      <c r="C21" s="75" t="s">
        <v>9</v>
      </c>
      <c r="D21" s="78" t="s">
        <v>423</v>
      </c>
      <c r="E21" s="75" t="s">
        <v>7</v>
      </c>
      <c r="F21" s="10" t="s">
        <v>411</v>
      </c>
      <c r="G21" s="10" t="s">
        <v>412</v>
      </c>
      <c r="H21" s="11">
        <v>1573</v>
      </c>
      <c r="I21" s="17">
        <v>2</v>
      </c>
      <c r="J21" s="11">
        <f t="shared" si="0"/>
        <v>3146</v>
      </c>
      <c r="K21" s="5" t="str">
        <f>VLOOKUP(F21,'[2]калькуляция 2'!$B$3:$S$190,18,FALSE)</f>
        <v>ДОПОЛНИТЬ</v>
      </c>
    </row>
    <row r="22" spans="1:13" ht="12" thickBot="1" x14ac:dyDescent="0.3">
      <c r="A22" s="73"/>
      <c r="B22" s="76"/>
      <c r="C22" s="76"/>
      <c r="D22" s="79"/>
      <c r="E22" s="76"/>
      <c r="F22" s="18" t="s">
        <v>415</v>
      </c>
      <c r="G22" s="18" t="s">
        <v>416</v>
      </c>
      <c r="H22" s="19">
        <v>666</v>
      </c>
      <c r="I22" s="17">
        <v>1</v>
      </c>
      <c r="J22" s="19">
        <f t="shared" si="0"/>
        <v>666</v>
      </c>
      <c r="K22" s="5" t="str">
        <f>VLOOKUP(F22,'[2]калькуляция 2'!$B$3:$S$190,18,FALSE)</f>
        <v>ТС-Приложение №18</v>
      </c>
    </row>
    <row r="23" spans="1:13" ht="12" thickBot="1" x14ac:dyDescent="0.3">
      <c r="A23" s="73"/>
      <c r="B23" s="76"/>
      <c r="C23" s="76"/>
      <c r="D23" s="79"/>
      <c r="E23" s="76"/>
      <c r="F23" s="61" t="s">
        <v>421</v>
      </c>
      <c r="G23" s="61" t="s">
        <v>422</v>
      </c>
      <c r="H23" s="62">
        <v>1967</v>
      </c>
      <c r="I23" s="63">
        <v>1</v>
      </c>
      <c r="J23" s="62">
        <f t="shared" si="0"/>
        <v>1967</v>
      </c>
      <c r="K23" s="5" t="str">
        <f>VLOOKUP(F23,'[2]калькуляция 2'!$B$3:$S$190,18,FALSE)</f>
        <v>ТС-Приложение №18</v>
      </c>
    </row>
    <row r="24" spans="1:13" ht="12" thickBot="1" x14ac:dyDescent="0.3">
      <c r="A24" s="73"/>
      <c r="B24" s="76"/>
      <c r="C24" s="76"/>
      <c r="D24" s="79"/>
      <c r="E24" s="76"/>
      <c r="F24" s="18" t="s">
        <v>419</v>
      </c>
      <c r="G24" s="18" t="s">
        <v>420</v>
      </c>
      <c r="H24" s="19">
        <v>1837</v>
      </c>
      <c r="I24" s="17">
        <v>1</v>
      </c>
      <c r="J24" s="19">
        <f t="shared" si="0"/>
        <v>1837</v>
      </c>
      <c r="K24" s="5" t="str">
        <f>VLOOKUP(F24,'[2]калькуляция 2'!$B$3:$S$190,18,FALSE)</f>
        <v>ТС-Приложение №18</v>
      </c>
    </row>
    <row r="25" spans="1:13" ht="12" thickBot="1" x14ac:dyDescent="0.3">
      <c r="A25" s="73"/>
      <c r="B25" s="76"/>
      <c r="C25" s="76"/>
      <c r="D25" s="79"/>
      <c r="E25" s="76"/>
      <c r="F25" s="18" t="s">
        <v>413</v>
      </c>
      <c r="G25" s="18" t="s">
        <v>414</v>
      </c>
      <c r="H25" s="19">
        <v>313</v>
      </c>
      <c r="I25" s="17">
        <v>1</v>
      </c>
      <c r="J25" s="19">
        <f t="shared" si="0"/>
        <v>313</v>
      </c>
      <c r="K25" s="5" t="str">
        <f>VLOOKUP(F25,'[2]калькуляция 2'!$B$3:$S$190,18,FALSE)</f>
        <v>ТС-Приложение №18</v>
      </c>
    </row>
    <row r="26" spans="1:13" ht="12" thickBot="1" x14ac:dyDescent="0.3">
      <c r="A26" s="73"/>
      <c r="B26" s="76"/>
      <c r="C26" s="76"/>
      <c r="D26" s="79"/>
      <c r="E26" s="76"/>
      <c r="F26" s="18" t="s">
        <v>424</v>
      </c>
      <c r="G26" s="18" t="s">
        <v>425</v>
      </c>
      <c r="H26" s="19">
        <v>2730.64</v>
      </c>
      <c r="I26" s="17">
        <v>1</v>
      </c>
      <c r="J26" s="19">
        <f t="shared" si="0"/>
        <v>2730.64</v>
      </c>
      <c r="K26" s="5" t="str">
        <f>VLOOKUP(F26,'[2]калькуляция 2'!$B$3:$S$190,18,FALSE)</f>
        <v>ТС-Приложение №20</v>
      </c>
    </row>
    <row r="27" spans="1:13" ht="12" thickBot="1" x14ac:dyDescent="0.3">
      <c r="A27" s="73"/>
      <c r="B27" s="76"/>
      <c r="C27" s="76"/>
      <c r="D27" s="79"/>
      <c r="E27" s="76"/>
      <c r="F27" s="18" t="s">
        <v>426</v>
      </c>
      <c r="G27" s="18" t="s">
        <v>427</v>
      </c>
      <c r="H27" s="19">
        <v>6263</v>
      </c>
      <c r="I27" s="17">
        <v>1</v>
      </c>
      <c r="J27" s="19">
        <f t="shared" si="0"/>
        <v>6263</v>
      </c>
      <c r="K27" s="5" t="str">
        <f>VLOOKUP(F27,'[2]калькуляция 2'!$B$3:$S$190,18,FALSE)</f>
        <v>ТС-Приложение №18</v>
      </c>
    </row>
    <row r="28" spans="1:13" ht="12" thickBot="1" x14ac:dyDescent="0.3">
      <c r="A28" s="74"/>
      <c r="B28" s="77"/>
      <c r="C28" s="77"/>
      <c r="D28" s="80"/>
      <c r="E28" s="77"/>
      <c r="F28" s="20" t="s">
        <v>428</v>
      </c>
      <c r="G28" s="20" t="s">
        <v>429</v>
      </c>
      <c r="H28" s="21">
        <v>787</v>
      </c>
      <c r="I28" s="17">
        <v>1</v>
      </c>
      <c r="J28" s="21">
        <f t="shared" si="0"/>
        <v>787</v>
      </c>
      <c r="K28" s="5" t="str">
        <f>VLOOKUP(F28,'[2]калькуляция 2'!$B$3:$S$190,18,FALSE)</f>
        <v>ТС-Приложение №18</v>
      </c>
      <c r="M28" s="49">
        <f>SUM(J21:J28)</f>
        <v>17709.64</v>
      </c>
    </row>
    <row r="29" spans="1:13" ht="11.25" customHeight="1" thickBot="1" x14ac:dyDescent="0.3">
      <c r="A29" s="72" t="s">
        <v>301</v>
      </c>
      <c r="B29" s="75" t="s">
        <v>10</v>
      </c>
      <c r="C29" s="75" t="s">
        <v>302</v>
      </c>
      <c r="D29" s="78" t="s">
        <v>423</v>
      </c>
      <c r="E29" s="75" t="s">
        <v>7</v>
      </c>
      <c r="F29" s="22" t="s">
        <v>411</v>
      </c>
      <c r="G29" s="22" t="s">
        <v>412</v>
      </c>
      <c r="H29" s="23">
        <v>1573</v>
      </c>
      <c r="I29" s="17">
        <v>2</v>
      </c>
      <c r="J29" s="23">
        <f t="shared" si="0"/>
        <v>3146</v>
      </c>
      <c r="K29" s="5" t="str">
        <f>VLOOKUP(F29,'[2]калькуляция 2'!$B$3:$S$190,18,FALSE)</f>
        <v>ДОПОЛНИТЬ</v>
      </c>
    </row>
    <row r="30" spans="1:13" ht="12" thickBot="1" x14ac:dyDescent="0.3">
      <c r="A30" s="73"/>
      <c r="B30" s="76"/>
      <c r="C30" s="76"/>
      <c r="D30" s="79"/>
      <c r="E30" s="76"/>
      <c r="F30" s="18" t="s">
        <v>415</v>
      </c>
      <c r="G30" s="18" t="s">
        <v>416</v>
      </c>
      <c r="H30" s="19">
        <v>666</v>
      </c>
      <c r="I30" s="17">
        <v>1</v>
      </c>
      <c r="J30" s="19">
        <f t="shared" si="0"/>
        <v>666</v>
      </c>
      <c r="K30" s="5" t="str">
        <f>VLOOKUP(F30,'[2]калькуляция 2'!$B$3:$S$190,18,FALSE)</f>
        <v>ТС-Приложение №18</v>
      </c>
    </row>
    <row r="31" spans="1:13" ht="12" thickBot="1" x14ac:dyDescent="0.3">
      <c r="A31" s="73"/>
      <c r="B31" s="76"/>
      <c r="C31" s="76"/>
      <c r="D31" s="79"/>
      <c r="E31" s="76"/>
      <c r="F31" s="59"/>
      <c r="G31" s="59"/>
      <c r="H31" s="60"/>
      <c r="I31" s="58"/>
      <c r="J31" s="60"/>
      <c r="K31" s="5" t="e">
        <f>VLOOKUP(F31,'[2]калькуляция 2'!$B$3:$S$190,18,FALSE)</f>
        <v>#N/A</v>
      </c>
    </row>
    <row r="32" spans="1:13" ht="12" thickBot="1" x14ac:dyDescent="0.3">
      <c r="A32" s="73"/>
      <c r="B32" s="76"/>
      <c r="C32" s="76"/>
      <c r="D32" s="79"/>
      <c r="E32" s="76"/>
      <c r="F32" s="18" t="s">
        <v>413</v>
      </c>
      <c r="G32" s="18" t="s">
        <v>414</v>
      </c>
      <c r="H32" s="19">
        <v>313</v>
      </c>
      <c r="I32" s="17">
        <v>1</v>
      </c>
      <c r="J32" s="19">
        <f t="shared" si="0"/>
        <v>313</v>
      </c>
      <c r="K32" s="5" t="str">
        <f>VLOOKUP(F32,'[2]калькуляция 2'!$B$3:$S$190,18,FALSE)</f>
        <v>ТС-Приложение №18</v>
      </c>
    </row>
    <row r="33" spans="1:13" ht="12" thickBot="1" x14ac:dyDescent="0.3">
      <c r="A33" s="73"/>
      <c r="B33" s="76"/>
      <c r="C33" s="76"/>
      <c r="D33" s="79"/>
      <c r="E33" s="76"/>
      <c r="F33" s="59" t="s">
        <v>421</v>
      </c>
      <c r="G33" s="59" t="s">
        <v>422</v>
      </c>
      <c r="H33" s="60">
        <v>1967</v>
      </c>
      <c r="I33" s="58">
        <v>1</v>
      </c>
      <c r="J33" s="60">
        <f t="shared" si="0"/>
        <v>1967</v>
      </c>
      <c r="K33" s="5" t="str">
        <f>VLOOKUP(F33,'[2]калькуляция 2'!$B$3:$S$190,18,FALSE)</f>
        <v>ТС-Приложение №18</v>
      </c>
    </row>
    <row r="34" spans="1:13" ht="12" thickBot="1" x14ac:dyDescent="0.3">
      <c r="A34" s="73"/>
      <c r="B34" s="76"/>
      <c r="C34" s="76"/>
      <c r="D34" s="79"/>
      <c r="E34" s="76"/>
      <c r="F34" s="18" t="s">
        <v>419</v>
      </c>
      <c r="G34" s="18" t="s">
        <v>420</v>
      </c>
      <c r="H34" s="19">
        <v>1837</v>
      </c>
      <c r="I34" s="17">
        <v>1</v>
      </c>
      <c r="J34" s="19">
        <f t="shared" si="0"/>
        <v>1837</v>
      </c>
      <c r="K34" s="5" t="str">
        <f>VLOOKUP(F34,'[2]калькуляция 2'!$B$3:$S$190,18,FALSE)</f>
        <v>ТС-Приложение №18</v>
      </c>
    </row>
    <row r="35" spans="1:13" ht="12" thickBot="1" x14ac:dyDescent="0.3">
      <c r="A35" s="73"/>
      <c r="B35" s="76"/>
      <c r="C35" s="76"/>
      <c r="D35" s="79"/>
      <c r="E35" s="76"/>
      <c r="F35" s="18" t="s">
        <v>424</v>
      </c>
      <c r="G35" s="18" t="s">
        <v>425</v>
      </c>
      <c r="H35" s="19">
        <v>2730.64</v>
      </c>
      <c r="I35" s="17">
        <v>1</v>
      </c>
      <c r="J35" s="19">
        <f t="shared" si="0"/>
        <v>2730.64</v>
      </c>
      <c r="K35" s="5" t="str">
        <f>VLOOKUP(F35,'[2]калькуляция 2'!$B$3:$S$190,18,FALSE)</f>
        <v>ТС-Приложение №20</v>
      </c>
    </row>
    <row r="36" spans="1:13" ht="12" thickBot="1" x14ac:dyDescent="0.3">
      <c r="A36" s="73"/>
      <c r="B36" s="76"/>
      <c r="C36" s="76"/>
      <c r="D36" s="79"/>
      <c r="E36" s="76"/>
      <c r="F36" s="18" t="s">
        <v>426</v>
      </c>
      <c r="G36" s="18" t="s">
        <v>427</v>
      </c>
      <c r="H36" s="19">
        <v>6263</v>
      </c>
      <c r="I36" s="17">
        <v>1</v>
      </c>
      <c r="J36" s="19">
        <f t="shared" si="0"/>
        <v>6263</v>
      </c>
      <c r="K36" s="5" t="str">
        <f>VLOOKUP(F36,'[2]калькуляция 2'!$B$3:$S$190,18,FALSE)</f>
        <v>ТС-Приложение №18</v>
      </c>
    </row>
    <row r="37" spans="1:13" ht="12" thickBot="1" x14ac:dyDescent="0.3">
      <c r="A37" s="74"/>
      <c r="B37" s="77"/>
      <c r="C37" s="77"/>
      <c r="D37" s="80"/>
      <c r="E37" s="77"/>
      <c r="F37" s="20" t="s">
        <v>428</v>
      </c>
      <c r="G37" s="20" t="s">
        <v>429</v>
      </c>
      <c r="H37" s="21">
        <v>787</v>
      </c>
      <c r="I37" s="17">
        <v>1</v>
      </c>
      <c r="J37" s="21">
        <f t="shared" si="0"/>
        <v>787</v>
      </c>
      <c r="K37" s="5" t="str">
        <f>VLOOKUP(F37,'[2]калькуляция 2'!$B$3:$S$190,18,FALSE)</f>
        <v>ТС-Приложение №18</v>
      </c>
      <c r="M37" s="49">
        <f>SUM(J29:J37)</f>
        <v>17709.64</v>
      </c>
    </row>
    <row r="38" spans="1:13" ht="27" customHeight="1" thickBot="1" x14ac:dyDescent="0.3">
      <c r="A38" s="72" t="s">
        <v>301</v>
      </c>
      <c r="B38" s="75" t="s">
        <v>11</v>
      </c>
      <c r="C38" s="75" t="s">
        <v>12</v>
      </c>
      <c r="D38" s="78" t="s">
        <v>430</v>
      </c>
      <c r="E38" s="75" t="s">
        <v>7</v>
      </c>
      <c r="F38" s="22" t="s">
        <v>411</v>
      </c>
      <c r="G38" s="22" t="s">
        <v>412</v>
      </c>
      <c r="H38" s="23">
        <v>1573</v>
      </c>
      <c r="I38" s="17">
        <v>2</v>
      </c>
      <c r="J38" s="23">
        <f t="shared" si="0"/>
        <v>3146</v>
      </c>
      <c r="K38" s="5" t="str">
        <f>VLOOKUP(F38,'[2]калькуляция 2'!$B$3:$S$190,18,FALSE)</f>
        <v>ДОПОЛНИТЬ</v>
      </c>
    </row>
    <row r="39" spans="1:13" ht="27" customHeight="1" thickBot="1" x14ac:dyDescent="0.3">
      <c r="A39" s="73"/>
      <c r="B39" s="76"/>
      <c r="C39" s="76"/>
      <c r="D39" s="79"/>
      <c r="E39" s="76"/>
      <c r="F39" s="18" t="s">
        <v>415</v>
      </c>
      <c r="G39" s="18" t="s">
        <v>416</v>
      </c>
      <c r="H39" s="19">
        <v>666</v>
      </c>
      <c r="I39" s="17">
        <v>1</v>
      </c>
      <c r="J39" s="19">
        <f t="shared" si="0"/>
        <v>666</v>
      </c>
      <c r="K39" s="5" t="str">
        <f>VLOOKUP(F39,'[2]калькуляция 2'!$B$3:$S$190,18,FALSE)</f>
        <v>ТС-Приложение №18</v>
      </c>
    </row>
    <row r="40" spans="1:13" ht="27" customHeight="1" thickBot="1" x14ac:dyDescent="0.3">
      <c r="A40" s="73"/>
      <c r="B40" s="76"/>
      <c r="C40" s="76"/>
      <c r="D40" s="79"/>
      <c r="E40" s="76"/>
      <c r="F40" s="18" t="s">
        <v>413</v>
      </c>
      <c r="G40" s="18" t="s">
        <v>414</v>
      </c>
      <c r="H40" s="19">
        <v>313</v>
      </c>
      <c r="I40" s="17">
        <v>1</v>
      </c>
      <c r="J40" s="19">
        <f t="shared" si="0"/>
        <v>313</v>
      </c>
      <c r="K40" s="5" t="str">
        <f>VLOOKUP(F40,'[2]калькуляция 2'!$B$3:$S$190,18,FALSE)</f>
        <v>ТС-Приложение №18</v>
      </c>
    </row>
    <row r="41" spans="1:13" ht="27" customHeight="1" thickBot="1" x14ac:dyDescent="0.3">
      <c r="A41" s="73"/>
      <c r="B41" s="76"/>
      <c r="C41" s="76"/>
      <c r="D41" s="79"/>
      <c r="E41" s="76"/>
      <c r="F41" s="18" t="s">
        <v>421</v>
      </c>
      <c r="G41" s="18" t="s">
        <v>422</v>
      </c>
      <c r="H41" s="19">
        <v>1967</v>
      </c>
      <c r="I41" s="17">
        <v>1</v>
      </c>
      <c r="J41" s="19">
        <f t="shared" si="0"/>
        <v>1967</v>
      </c>
      <c r="K41" s="5" t="str">
        <f>VLOOKUP(F41,'[2]калькуляция 2'!$B$3:$S$190,18,FALSE)</f>
        <v>ТС-Приложение №18</v>
      </c>
    </row>
    <row r="42" spans="1:13" ht="27" customHeight="1" thickBot="1" x14ac:dyDescent="0.3">
      <c r="A42" s="73"/>
      <c r="B42" s="76"/>
      <c r="C42" s="76"/>
      <c r="D42" s="79"/>
      <c r="E42" s="76"/>
      <c r="F42" s="18" t="s">
        <v>419</v>
      </c>
      <c r="G42" s="18" t="s">
        <v>420</v>
      </c>
      <c r="H42" s="19">
        <v>1837</v>
      </c>
      <c r="I42" s="17">
        <v>1</v>
      </c>
      <c r="J42" s="19">
        <f t="shared" si="0"/>
        <v>1837</v>
      </c>
      <c r="K42" s="5" t="str">
        <f>VLOOKUP(F42,'[2]калькуляция 2'!$B$3:$S$190,18,FALSE)</f>
        <v>ТС-Приложение №18</v>
      </c>
    </row>
    <row r="43" spans="1:13" ht="27" customHeight="1" thickBot="1" x14ac:dyDescent="0.3">
      <c r="A43" s="73"/>
      <c r="B43" s="76"/>
      <c r="C43" s="76"/>
      <c r="D43" s="79"/>
      <c r="E43" s="76"/>
      <c r="F43" s="18" t="s">
        <v>424</v>
      </c>
      <c r="G43" s="18" t="s">
        <v>425</v>
      </c>
      <c r="H43" s="19">
        <v>2730.64</v>
      </c>
      <c r="I43" s="17">
        <v>1</v>
      </c>
      <c r="J43" s="19">
        <f t="shared" si="0"/>
        <v>2730.64</v>
      </c>
      <c r="K43" s="5" t="str">
        <f>VLOOKUP(F43,'[2]калькуляция 2'!$B$3:$S$190,18,FALSE)</f>
        <v>ТС-Приложение №20</v>
      </c>
    </row>
    <row r="44" spans="1:13" ht="27" customHeight="1" thickBot="1" x14ac:dyDescent="0.3">
      <c r="A44" s="74"/>
      <c r="B44" s="77"/>
      <c r="C44" s="77"/>
      <c r="D44" s="80"/>
      <c r="E44" s="77"/>
      <c r="F44" s="20" t="s">
        <v>428</v>
      </c>
      <c r="G44" s="20" t="s">
        <v>429</v>
      </c>
      <c r="H44" s="21">
        <v>787</v>
      </c>
      <c r="I44" s="17">
        <v>1</v>
      </c>
      <c r="J44" s="21">
        <f t="shared" si="0"/>
        <v>787</v>
      </c>
      <c r="K44" s="5" t="str">
        <f>VLOOKUP(F44,'[2]калькуляция 2'!$B$3:$S$190,18,FALSE)</f>
        <v>ТС-Приложение №18</v>
      </c>
      <c r="M44" s="49">
        <f>SUM(J38:J44)</f>
        <v>11446.64</v>
      </c>
    </row>
    <row r="45" spans="1:13" ht="11.25" customHeight="1" thickBot="1" x14ac:dyDescent="0.3">
      <c r="A45" s="72" t="s">
        <v>301</v>
      </c>
      <c r="B45" s="75" t="s">
        <v>13</v>
      </c>
      <c r="C45" s="75" t="s">
        <v>14</v>
      </c>
      <c r="D45" s="78" t="s">
        <v>430</v>
      </c>
      <c r="E45" s="75" t="s">
        <v>7</v>
      </c>
      <c r="F45" s="22" t="s">
        <v>411</v>
      </c>
      <c r="G45" s="22" t="s">
        <v>412</v>
      </c>
      <c r="H45" s="23">
        <v>1573</v>
      </c>
      <c r="I45" s="17">
        <v>2</v>
      </c>
      <c r="J45" s="23">
        <f t="shared" si="0"/>
        <v>3146</v>
      </c>
      <c r="K45" s="5" t="str">
        <f>VLOOKUP(F45,'[2]калькуляция 2'!$B$3:$S$190,18,FALSE)</f>
        <v>ДОПОЛНИТЬ</v>
      </c>
    </row>
    <row r="46" spans="1:13" ht="12" thickBot="1" x14ac:dyDescent="0.3">
      <c r="A46" s="73"/>
      <c r="B46" s="76"/>
      <c r="C46" s="76"/>
      <c r="D46" s="79"/>
      <c r="E46" s="76"/>
      <c r="F46" s="18" t="s">
        <v>415</v>
      </c>
      <c r="G46" s="18" t="s">
        <v>416</v>
      </c>
      <c r="H46" s="19">
        <v>666</v>
      </c>
      <c r="I46" s="17">
        <v>1</v>
      </c>
      <c r="J46" s="19">
        <f t="shared" si="0"/>
        <v>666</v>
      </c>
      <c r="K46" s="5" t="str">
        <f>VLOOKUP(F46,'[2]калькуляция 2'!$B$3:$S$190,18,FALSE)</f>
        <v>ТС-Приложение №18</v>
      </c>
    </row>
    <row r="47" spans="1:13" ht="12" thickBot="1" x14ac:dyDescent="0.3">
      <c r="A47" s="73"/>
      <c r="B47" s="76"/>
      <c r="C47" s="76"/>
      <c r="D47" s="79"/>
      <c r="E47" s="76"/>
      <c r="F47" s="18" t="s">
        <v>413</v>
      </c>
      <c r="G47" s="18" t="s">
        <v>414</v>
      </c>
      <c r="H47" s="19">
        <v>313</v>
      </c>
      <c r="I47" s="17">
        <v>1</v>
      </c>
      <c r="J47" s="19">
        <f t="shared" si="0"/>
        <v>313</v>
      </c>
      <c r="K47" s="5" t="str">
        <f>VLOOKUP(F47,'[2]калькуляция 2'!$B$3:$S$190,18,FALSE)</f>
        <v>ТС-Приложение №18</v>
      </c>
    </row>
    <row r="48" spans="1:13" ht="12" thickBot="1" x14ac:dyDescent="0.3">
      <c r="A48" s="73"/>
      <c r="B48" s="76"/>
      <c r="C48" s="76"/>
      <c r="D48" s="79"/>
      <c r="E48" s="76"/>
      <c r="F48" s="18" t="s">
        <v>421</v>
      </c>
      <c r="G48" s="18" t="s">
        <v>422</v>
      </c>
      <c r="H48" s="19">
        <v>1967</v>
      </c>
      <c r="I48" s="17">
        <v>1</v>
      </c>
      <c r="J48" s="19">
        <f t="shared" si="0"/>
        <v>1967</v>
      </c>
      <c r="K48" s="5" t="str">
        <f>VLOOKUP(F48,'[2]калькуляция 2'!$B$3:$S$190,18,FALSE)</f>
        <v>ТС-Приложение №18</v>
      </c>
    </row>
    <row r="49" spans="1:13" ht="12" thickBot="1" x14ac:dyDescent="0.3">
      <c r="A49" s="73"/>
      <c r="B49" s="76"/>
      <c r="C49" s="76"/>
      <c r="D49" s="79"/>
      <c r="E49" s="76"/>
      <c r="F49" s="18" t="s">
        <v>419</v>
      </c>
      <c r="G49" s="18" t="s">
        <v>420</v>
      </c>
      <c r="H49" s="19">
        <v>1837</v>
      </c>
      <c r="I49" s="17">
        <v>1</v>
      </c>
      <c r="J49" s="19">
        <f t="shared" si="0"/>
        <v>1837</v>
      </c>
      <c r="K49" s="5" t="str">
        <f>VLOOKUP(F49,'[2]калькуляция 2'!$B$3:$S$190,18,FALSE)</f>
        <v>ТС-Приложение №18</v>
      </c>
    </row>
    <row r="50" spans="1:13" ht="12" thickBot="1" x14ac:dyDescent="0.3">
      <c r="A50" s="73"/>
      <c r="B50" s="76"/>
      <c r="C50" s="76"/>
      <c r="D50" s="79"/>
      <c r="E50" s="76"/>
      <c r="F50" s="18" t="s">
        <v>424</v>
      </c>
      <c r="G50" s="18" t="s">
        <v>425</v>
      </c>
      <c r="H50" s="19">
        <v>2730.64</v>
      </c>
      <c r="I50" s="17">
        <v>1</v>
      </c>
      <c r="J50" s="19">
        <f t="shared" si="0"/>
        <v>2730.64</v>
      </c>
      <c r="K50" s="5" t="str">
        <f>VLOOKUP(F50,'[2]калькуляция 2'!$B$3:$S$190,18,FALSE)</f>
        <v>ТС-Приложение №20</v>
      </c>
    </row>
    <row r="51" spans="1:13" ht="12" thickBot="1" x14ac:dyDescent="0.3">
      <c r="A51" s="74"/>
      <c r="B51" s="77"/>
      <c r="C51" s="77"/>
      <c r="D51" s="80"/>
      <c r="E51" s="77"/>
      <c r="F51" s="20" t="s">
        <v>428</v>
      </c>
      <c r="G51" s="20" t="s">
        <v>429</v>
      </c>
      <c r="H51" s="21">
        <v>787</v>
      </c>
      <c r="I51" s="17">
        <v>1</v>
      </c>
      <c r="J51" s="21">
        <f t="shared" si="0"/>
        <v>787</v>
      </c>
      <c r="K51" s="5" t="str">
        <f>VLOOKUP(F51,'[2]калькуляция 2'!$B$3:$S$190,18,FALSE)</f>
        <v>ТС-Приложение №18</v>
      </c>
      <c r="M51" s="49">
        <f>SUM(J45:J51)</f>
        <v>11446.64</v>
      </c>
    </row>
    <row r="52" spans="1:13" ht="11.25" customHeight="1" thickBot="1" x14ac:dyDescent="0.3">
      <c r="A52" s="72" t="s">
        <v>301</v>
      </c>
      <c r="B52" s="75" t="s">
        <v>15</v>
      </c>
      <c r="C52" s="75" t="s">
        <v>16</v>
      </c>
      <c r="D52" s="78" t="s">
        <v>431</v>
      </c>
      <c r="E52" s="75" t="s">
        <v>7</v>
      </c>
      <c r="F52" s="22" t="s">
        <v>411</v>
      </c>
      <c r="G52" s="22" t="s">
        <v>412</v>
      </c>
      <c r="H52" s="23">
        <v>1573</v>
      </c>
      <c r="I52" s="17">
        <v>2</v>
      </c>
      <c r="J52" s="23">
        <f t="shared" si="0"/>
        <v>3146</v>
      </c>
      <c r="K52" s="5" t="str">
        <f>VLOOKUP(F52,'[2]калькуляция 2'!$B$3:$S$190,18,FALSE)</f>
        <v>ДОПОЛНИТЬ</v>
      </c>
    </row>
    <row r="53" spans="1:13" ht="11.25" customHeight="1" thickBot="1" x14ac:dyDescent="0.3">
      <c r="A53" s="73"/>
      <c r="B53" s="76"/>
      <c r="C53" s="76"/>
      <c r="D53" s="79"/>
      <c r="E53" s="76"/>
      <c r="F53" s="18" t="s">
        <v>760</v>
      </c>
      <c r="G53" s="18" t="s">
        <v>432</v>
      </c>
      <c r="H53" s="19">
        <v>431</v>
      </c>
      <c r="I53" s="17">
        <v>1</v>
      </c>
      <c r="J53" s="19">
        <f t="shared" si="0"/>
        <v>431</v>
      </c>
      <c r="K53" s="5" t="e">
        <f>VLOOKUP(F53,'[2]калькуляция 2'!$B$3:$S$190,18,FALSE)</f>
        <v>#N/A</v>
      </c>
    </row>
    <row r="54" spans="1:13" ht="11.25" customHeight="1" thickBot="1" x14ac:dyDescent="0.3">
      <c r="A54" s="73"/>
      <c r="B54" s="76"/>
      <c r="C54" s="76"/>
      <c r="D54" s="79"/>
      <c r="E54" s="76"/>
      <c r="F54" s="18" t="s">
        <v>433</v>
      </c>
      <c r="G54" s="18" t="s">
        <v>434</v>
      </c>
      <c r="H54" s="19">
        <v>309</v>
      </c>
      <c r="I54" s="17">
        <v>1</v>
      </c>
      <c r="J54" s="19">
        <f t="shared" si="0"/>
        <v>309</v>
      </c>
      <c r="K54" s="5" t="str">
        <f>VLOOKUP(F54,'[2]калькуляция 2'!$B$3:$S$190,18,FALSE)</f>
        <v>ТС-Приложение №18</v>
      </c>
    </row>
    <row r="55" spans="1:13" ht="11.25" customHeight="1" thickBot="1" x14ac:dyDescent="0.3">
      <c r="A55" s="73"/>
      <c r="B55" s="76"/>
      <c r="C55" s="76"/>
      <c r="D55" s="79"/>
      <c r="E55" s="76"/>
      <c r="F55" s="18" t="s">
        <v>435</v>
      </c>
      <c r="G55" s="18" t="s">
        <v>436</v>
      </c>
      <c r="H55" s="19">
        <v>416</v>
      </c>
      <c r="I55" s="17">
        <v>1</v>
      </c>
      <c r="J55" s="19">
        <f t="shared" si="0"/>
        <v>416</v>
      </c>
      <c r="K55" s="5" t="str">
        <f>VLOOKUP(F55,'[2]калькуляция 2'!$B$3:$S$190,18,FALSE)</f>
        <v>ТС-Приложение №18</v>
      </c>
    </row>
    <row r="56" spans="1:13" ht="11.25" customHeight="1" thickBot="1" x14ac:dyDescent="0.3">
      <c r="A56" s="73"/>
      <c r="B56" s="76"/>
      <c r="C56" s="76"/>
      <c r="D56" s="79"/>
      <c r="E56" s="76"/>
      <c r="F56" s="18" t="s">
        <v>437</v>
      </c>
      <c r="G56" s="18" t="s">
        <v>594</v>
      </c>
      <c r="H56" s="19">
        <v>198</v>
      </c>
      <c r="I56" s="17">
        <v>1</v>
      </c>
      <c r="J56" s="19">
        <f t="shared" si="0"/>
        <v>198</v>
      </c>
      <c r="K56" s="5" t="str">
        <f>VLOOKUP(F56,'[2]калькуляция 2'!$B$3:$S$190,18,FALSE)</f>
        <v>ТС-Приложение №18</v>
      </c>
    </row>
    <row r="57" spans="1:13" ht="11.25" customHeight="1" thickBot="1" x14ac:dyDescent="0.3">
      <c r="A57" s="73"/>
      <c r="B57" s="76"/>
      <c r="C57" s="76"/>
      <c r="D57" s="79"/>
      <c r="E57" s="76"/>
      <c r="F57" s="59"/>
      <c r="G57" s="59"/>
      <c r="H57" s="60"/>
      <c r="I57" s="58"/>
      <c r="J57" s="60"/>
      <c r="K57" s="5" t="e">
        <f>VLOOKUP(F57,'[2]калькуляция 2'!$B$3:$S$190,18,FALSE)</f>
        <v>#N/A</v>
      </c>
    </row>
    <row r="58" spans="1:13" ht="11.25" customHeight="1" thickBot="1" x14ac:dyDescent="0.3">
      <c r="A58" s="73"/>
      <c r="B58" s="76"/>
      <c r="C58" s="76"/>
      <c r="D58" s="79"/>
      <c r="E58" s="76"/>
      <c r="F58" s="18" t="s">
        <v>438</v>
      </c>
      <c r="G58" s="18" t="s">
        <v>439</v>
      </c>
      <c r="H58" s="19">
        <v>220</v>
      </c>
      <c r="I58" s="17">
        <v>1</v>
      </c>
      <c r="J58" s="19">
        <f t="shared" si="0"/>
        <v>220</v>
      </c>
      <c r="K58" s="5" t="str">
        <f>VLOOKUP(F58,'[2]калькуляция 2'!$B$3:$S$190,18,FALSE)</f>
        <v>ТС-Приложение №18</v>
      </c>
    </row>
    <row r="59" spans="1:13" ht="11.25" customHeight="1" thickBot="1" x14ac:dyDescent="0.3">
      <c r="A59" s="73"/>
      <c r="B59" s="76"/>
      <c r="C59" s="76"/>
      <c r="D59" s="79"/>
      <c r="E59" s="76"/>
      <c r="F59" s="18" t="s">
        <v>440</v>
      </c>
      <c r="G59" s="18" t="s">
        <v>441</v>
      </c>
      <c r="H59" s="19">
        <v>235</v>
      </c>
      <c r="I59" s="17">
        <v>1</v>
      </c>
      <c r="J59" s="19">
        <f t="shared" si="0"/>
        <v>235</v>
      </c>
      <c r="K59" s="5" t="str">
        <f>VLOOKUP(F59,'[2]калькуляция 2'!$B$3:$S$190,18,FALSE)</f>
        <v>ТС-Приложение №18</v>
      </c>
    </row>
    <row r="60" spans="1:13" ht="11.25" customHeight="1" thickBot="1" x14ac:dyDescent="0.3">
      <c r="A60" s="73"/>
      <c r="B60" s="76"/>
      <c r="C60" s="76"/>
      <c r="D60" s="79"/>
      <c r="E60" s="76"/>
      <c r="F60" s="18" t="s">
        <v>442</v>
      </c>
      <c r="G60" s="18" t="s">
        <v>443</v>
      </c>
      <c r="H60" s="19">
        <v>222</v>
      </c>
      <c r="I60" s="17">
        <v>1</v>
      </c>
      <c r="J60" s="19">
        <f t="shared" si="0"/>
        <v>222</v>
      </c>
      <c r="K60" s="5" t="str">
        <f>VLOOKUP(F60,'[2]калькуляция 2'!$B$3:$S$190,18,FALSE)</f>
        <v>ТС-Приложение №18</v>
      </c>
    </row>
    <row r="61" spans="1:13" ht="11.25" customHeight="1" thickBot="1" x14ac:dyDescent="0.3">
      <c r="A61" s="73"/>
      <c r="B61" s="76"/>
      <c r="C61" s="76"/>
      <c r="D61" s="79"/>
      <c r="E61" s="76"/>
      <c r="F61" s="18" t="s">
        <v>444</v>
      </c>
      <c r="G61" s="18" t="s">
        <v>445</v>
      </c>
      <c r="H61" s="19">
        <v>135</v>
      </c>
      <c r="I61" s="17">
        <v>1</v>
      </c>
      <c r="J61" s="19">
        <f t="shared" si="0"/>
        <v>135</v>
      </c>
      <c r="K61" s="5" t="str">
        <f>VLOOKUP(F61,'[2]калькуляция 2'!$B$3:$S$190,18,FALSE)</f>
        <v>ТС-Приложение №18</v>
      </c>
    </row>
    <row r="62" spans="1:13" ht="11.25" customHeight="1" thickBot="1" x14ac:dyDescent="0.3">
      <c r="A62" s="73"/>
      <c r="B62" s="76"/>
      <c r="C62" s="76"/>
      <c r="D62" s="79"/>
      <c r="E62" s="76"/>
      <c r="F62" s="18" t="s">
        <v>446</v>
      </c>
      <c r="G62" s="18" t="s">
        <v>447</v>
      </c>
      <c r="H62" s="19">
        <v>248</v>
      </c>
      <c r="I62" s="17">
        <v>1</v>
      </c>
      <c r="J62" s="19">
        <f t="shared" si="0"/>
        <v>248</v>
      </c>
      <c r="K62" s="5" t="str">
        <f>VLOOKUP(F62,'[2]калькуляция 2'!$B$3:$S$190,18,FALSE)</f>
        <v>ТС-Приложение №18</v>
      </c>
    </row>
    <row r="63" spans="1:13" ht="11.25" customHeight="1" thickBot="1" x14ac:dyDescent="0.3">
      <c r="A63" s="73"/>
      <c r="B63" s="76"/>
      <c r="C63" s="76"/>
      <c r="D63" s="79"/>
      <c r="E63" s="76"/>
      <c r="F63" s="18" t="s">
        <v>448</v>
      </c>
      <c r="G63" s="18" t="s">
        <v>449</v>
      </c>
      <c r="H63" s="19">
        <v>314</v>
      </c>
      <c r="I63" s="17">
        <v>1</v>
      </c>
      <c r="J63" s="19">
        <f t="shared" si="0"/>
        <v>314</v>
      </c>
      <c r="K63" s="5" t="str">
        <f>VLOOKUP(F63,'[2]калькуляция 2'!$B$3:$S$190,18,FALSE)</f>
        <v>ТС-Приложение №18</v>
      </c>
    </row>
    <row r="64" spans="1:13" ht="12" thickBot="1" x14ac:dyDescent="0.3">
      <c r="A64" s="73"/>
      <c r="B64" s="76"/>
      <c r="C64" s="76"/>
      <c r="D64" s="79"/>
      <c r="E64" s="76"/>
      <c r="F64" s="56" t="s">
        <v>413</v>
      </c>
      <c r="G64" s="56" t="s">
        <v>414</v>
      </c>
      <c r="H64" s="57">
        <v>313</v>
      </c>
      <c r="I64" s="58">
        <v>1</v>
      </c>
      <c r="J64" s="57">
        <f t="shared" si="0"/>
        <v>313</v>
      </c>
      <c r="K64" s="5" t="str">
        <f>VLOOKUP(F64,'[2]калькуляция 2'!$B$3:$S$190,18,FALSE)</f>
        <v>ТС-Приложение №18</v>
      </c>
    </row>
    <row r="65" spans="1:13" ht="12" thickBot="1" x14ac:dyDescent="0.3">
      <c r="A65" s="73"/>
      <c r="B65" s="76"/>
      <c r="C65" s="76"/>
      <c r="D65" s="79"/>
      <c r="E65" s="76"/>
      <c r="F65" s="12" t="s">
        <v>450</v>
      </c>
      <c r="G65" s="12" t="s">
        <v>451</v>
      </c>
      <c r="H65" s="13">
        <v>309</v>
      </c>
      <c r="I65" s="17">
        <v>1</v>
      </c>
      <c r="J65" s="13">
        <f t="shared" si="0"/>
        <v>309</v>
      </c>
      <c r="K65" s="5" t="str">
        <f>VLOOKUP(F65,'[2]калькуляция 2'!$B$3:$S$190,18,FALSE)</f>
        <v>ТС-Приложение №18</v>
      </c>
    </row>
    <row r="66" spans="1:13" ht="12" thickBot="1" x14ac:dyDescent="0.3">
      <c r="A66" s="73"/>
      <c r="B66" s="76"/>
      <c r="C66" s="76"/>
      <c r="D66" s="79"/>
      <c r="E66" s="76"/>
      <c r="F66" s="12" t="s">
        <v>452</v>
      </c>
      <c r="G66" s="12" t="s">
        <v>453</v>
      </c>
      <c r="H66" s="13">
        <v>148</v>
      </c>
      <c r="I66" s="17">
        <v>1</v>
      </c>
      <c r="J66" s="13">
        <f t="shared" si="0"/>
        <v>148</v>
      </c>
      <c r="K66" s="5" t="str">
        <f>VLOOKUP(F66,'[2]калькуляция 2'!$B$3:$S$190,18,FALSE)</f>
        <v>ТС-Приложение №18</v>
      </c>
    </row>
    <row r="67" spans="1:13" ht="12" thickBot="1" x14ac:dyDescent="0.3">
      <c r="A67" s="73"/>
      <c r="B67" s="76"/>
      <c r="C67" s="76"/>
      <c r="D67" s="79"/>
      <c r="E67" s="76"/>
      <c r="F67" s="12" t="s">
        <v>428</v>
      </c>
      <c r="G67" s="12" t="s">
        <v>429</v>
      </c>
      <c r="H67" s="13">
        <v>787</v>
      </c>
      <c r="I67" s="17">
        <v>1</v>
      </c>
      <c r="J67" s="13">
        <f t="shared" si="0"/>
        <v>787</v>
      </c>
      <c r="K67" s="5" t="str">
        <f>VLOOKUP(F67,'[2]калькуляция 2'!$B$3:$S$190,18,FALSE)</f>
        <v>ТС-Приложение №18</v>
      </c>
    </row>
    <row r="68" spans="1:13" ht="12" thickBot="1" x14ac:dyDescent="0.3">
      <c r="A68" s="73"/>
      <c r="B68" s="76"/>
      <c r="C68" s="76"/>
      <c r="D68" s="79"/>
      <c r="E68" s="76"/>
      <c r="F68" s="12" t="s">
        <v>421</v>
      </c>
      <c r="G68" s="12" t="s">
        <v>422</v>
      </c>
      <c r="H68" s="13">
        <v>1967</v>
      </c>
      <c r="I68" s="17">
        <v>1</v>
      </c>
      <c r="J68" s="13">
        <f t="shared" si="0"/>
        <v>1967</v>
      </c>
      <c r="K68" s="5" t="str">
        <f>VLOOKUP(F68,'[2]калькуляция 2'!$B$3:$S$190,18,FALSE)</f>
        <v>ТС-Приложение №18</v>
      </c>
    </row>
    <row r="69" spans="1:13" ht="12" thickBot="1" x14ac:dyDescent="0.3">
      <c r="A69" s="73"/>
      <c r="B69" s="76"/>
      <c r="C69" s="76"/>
      <c r="D69" s="79"/>
      <c r="E69" s="76"/>
      <c r="F69" s="12" t="s">
        <v>419</v>
      </c>
      <c r="G69" s="12" t="s">
        <v>420</v>
      </c>
      <c r="H69" s="13">
        <v>1837</v>
      </c>
      <c r="I69" s="17">
        <v>1</v>
      </c>
      <c r="J69" s="13">
        <f t="shared" si="0"/>
        <v>1837</v>
      </c>
      <c r="K69" s="5" t="str">
        <f>VLOOKUP(F69,'[2]калькуляция 2'!$B$3:$S$190,18,FALSE)</f>
        <v>ТС-Приложение №18</v>
      </c>
    </row>
    <row r="70" spans="1:13" ht="12" thickBot="1" x14ac:dyDescent="0.3">
      <c r="A70" s="73"/>
      <c r="B70" s="76"/>
      <c r="C70" s="76"/>
      <c r="D70" s="79"/>
      <c r="E70" s="76"/>
      <c r="F70" s="12" t="s">
        <v>454</v>
      </c>
      <c r="G70" s="12" t="s">
        <v>455</v>
      </c>
      <c r="H70" s="13">
        <v>1584</v>
      </c>
      <c r="I70" s="17">
        <v>1</v>
      </c>
      <c r="J70" s="13">
        <f t="shared" ref="J70" si="1">H70*I70</f>
        <v>1584</v>
      </c>
      <c r="K70" s="5" t="str">
        <f>VLOOKUP(F70,'[2]калькуляция 2'!$B$3:$S$190,18,FALSE)</f>
        <v>ДОПОЛНИТЬ</v>
      </c>
    </row>
    <row r="71" spans="1:13" ht="12" thickBot="1" x14ac:dyDescent="0.3">
      <c r="A71" s="74"/>
      <c r="B71" s="77"/>
      <c r="C71" s="77"/>
      <c r="D71" s="80"/>
      <c r="E71" s="77"/>
      <c r="F71" s="16" t="s">
        <v>424</v>
      </c>
      <c r="G71" s="16" t="s">
        <v>425</v>
      </c>
      <c r="H71" s="17">
        <v>2730.64</v>
      </c>
      <c r="I71" s="17">
        <v>1</v>
      </c>
      <c r="J71" s="17">
        <f>H71*I71</f>
        <v>2730.64</v>
      </c>
      <c r="K71" s="5" t="str">
        <f>VLOOKUP(F71,'[2]калькуляция 2'!$B$3:$S$190,18,FALSE)</f>
        <v>ТС-Приложение №20</v>
      </c>
      <c r="M71" s="49">
        <f>SUM(J52:J71)</f>
        <v>15549.64</v>
      </c>
    </row>
    <row r="72" spans="1:13" ht="16.5" customHeight="1" thickBot="1" x14ac:dyDescent="0.3">
      <c r="A72" s="72" t="s">
        <v>301</v>
      </c>
      <c r="B72" s="75" t="s">
        <v>17</v>
      </c>
      <c r="C72" s="75" t="s">
        <v>18</v>
      </c>
      <c r="D72" s="78" t="s">
        <v>456</v>
      </c>
      <c r="E72" s="75" t="s">
        <v>7</v>
      </c>
      <c r="F72" s="22" t="s">
        <v>411</v>
      </c>
      <c r="G72" s="22" t="s">
        <v>412</v>
      </c>
      <c r="H72" s="23">
        <v>1573</v>
      </c>
      <c r="I72" s="17">
        <v>2</v>
      </c>
      <c r="J72" s="23">
        <f t="shared" ref="J72:J108" si="2">H72*I72</f>
        <v>3146</v>
      </c>
      <c r="K72" s="5" t="str">
        <f>VLOOKUP(F72,'[2]калькуляция 2'!$B$3:$S$190,18,FALSE)</f>
        <v>ДОПОЛНИТЬ</v>
      </c>
    </row>
    <row r="73" spans="1:13" ht="16.5" customHeight="1" thickBot="1" x14ac:dyDescent="0.3">
      <c r="A73" s="73"/>
      <c r="B73" s="76"/>
      <c r="C73" s="76"/>
      <c r="D73" s="79"/>
      <c r="E73" s="76"/>
      <c r="F73" s="12" t="s">
        <v>415</v>
      </c>
      <c r="G73" s="12" t="s">
        <v>416</v>
      </c>
      <c r="H73" s="13">
        <v>666</v>
      </c>
      <c r="I73" s="17">
        <v>1</v>
      </c>
      <c r="J73" s="13">
        <f t="shared" si="2"/>
        <v>666</v>
      </c>
      <c r="K73" s="5" t="str">
        <f>VLOOKUP(F73,'[2]калькуляция 2'!$B$3:$S$190,18,FALSE)</f>
        <v>ТС-Приложение №18</v>
      </c>
    </row>
    <row r="74" spans="1:13" ht="16.5" customHeight="1" thickBot="1" x14ac:dyDescent="0.3">
      <c r="A74" s="74"/>
      <c r="B74" s="77"/>
      <c r="C74" s="77"/>
      <c r="D74" s="80"/>
      <c r="E74" s="77"/>
      <c r="F74" s="16" t="s">
        <v>457</v>
      </c>
      <c r="G74" s="16" t="s">
        <v>458</v>
      </c>
      <c r="H74" s="17">
        <v>5312</v>
      </c>
      <c r="I74" s="17">
        <v>1</v>
      </c>
      <c r="J74" s="17">
        <f t="shared" si="2"/>
        <v>5312</v>
      </c>
      <c r="K74" s="5" t="str">
        <f>VLOOKUP(F74,'[2]калькуляция 2'!$B$3:$S$190,18,FALSE)</f>
        <v>ДОПОЛНИТЬ</v>
      </c>
      <c r="M74" s="49">
        <f>SUM(J72:J74)</f>
        <v>9124</v>
      </c>
    </row>
    <row r="75" spans="1:13" ht="11.25" customHeight="1" thickBot="1" x14ac:dyDescent="0.3">
      <c r="A75" s="72" t="s">
        <v>301</v>
      </c>
      <c r="B75" s="75" t="s">
        <v>19</v>
      </c>
      <c r="C75" s="75" t="s">
        <v>20</v>
      </c>
      <c r="D75" s="78" t="s">
        <v>459</v>
      </c>
      <c r="E75" s="75" t="s">
        <v>4</v>
      </c>
      <c r="F75" s="22" t="s">
        <v>411</v>
      </c>
      <c r="G75" s="22" t="s">
        <v>412</v>
      </c>
      <c r="H75" s="23">
        <v>1573</v>
      </c>
      <c r="I75" s="17">
        <v>2</v>
      </c>
      <c r="J75" s="23">
        <f t="shared" si="2"/>
        <v>3146</v>
      </c>
      <c r="K75" s="5" t="str">
        <f>VLOOKUP(F75,'[2]калькуляция 2'!$B$3:$S$190,18,FALSE)</f>
        <v>ДОПОЛНИТЬ</v>
      </c>
    </row>
    <row r="76" spans="1:13" ht="12" thickBot="1" x14ac:dyDescent="0.3">
      <c r="A76" s="73"/>
      <c r="B76" s="76"/>
      <c r="C76" s="76"/>
      <c r="D76" s="79"/>
      <c r="E76" s="76"/>
      <c r="F76" s="12" t="s">
        <v>415</v>
      </c>
      <c r="G76" s="12" t="s">
        <v>416</v>
      </c>
      <c r="H76" s="13">
        <v>666</v>
      </c>
      <c r="I76" s="17">
        <v>1</v>
      </c>
      <c r="J76" s="13">
        <f t="shared" si="2"/>
        <v>666</v>
      </c>
      <c r="K76" s="5" t="str">
        <f>VLOOKUP(F76,'[2]калькуляция 2'!$B$3:$S$190,18,FALSE)</f>
        <v>ТС-Приложение №18</v>
      </c>
    </row>
    <row r="77" spans="1:13" ht="12" thickBot="1" x14ac:dyDescent="0.3">
      <c r="A77" s="73"/>
      <c r="B77" s="76"/>
      <c r="C77" s="76"/>
      <c r="D77" s="79"/>
      <c r="E77" s="76"/>
      <c r="F77" s="12" t="s">
        <v>460</v>
      </c>
      <c r="G77" s="12" t="s">
        <v>461</v>
      </c>
      <c r="H77" s="13">
        <v>151</v>
      </c>
      <c r="I77" s="17">
        <v>1</v>
      </c>
      <c r="J77" s="13">
        <f t="shared" si="2"/>
        <v>151</v>
      </c>
      <c r="K77" s="5" t="str">
        <f>VLOOKUP(F77,'[2]калькуляция 2'!$B$3:$S$190,18,FALSE)</f>
        <v>ТС-Приложение №18</v>
      </c>
    </row>
    <row r="78" spans="1:13" ht="12" thickBot="1" x14ac:dyDescent="0.3">
      <c r="A78" s="73"/>
      <c r="B78" s="76"/>
      <c r="C78" s="76"/>
      <c r="D78" s="79"/>
      <c r="E78" s="76"/>
      <c r="F78" s="12" t="s">
        <v>448</v>
      </c>
      <c r="G78" s="12" t="s">
        <v>449</v>
      </c>
      <c r="H78" s="13">
        <v>314</v>
      </c>
      <c r="I78" s="17">
        <v>1</v>
      </c>
      <c r="J78" s="13">
        <f t="shared" si="2"/>
        <v>314</v>
      </c>
      <c r="K78" s="5" t="str">
        <f>VLOOKUP(F78,'[2]калькуляция 2'!$B$3:$S$190,18,FALSE)</f>
        <v>ТС-Приложение №18</v>
      </c>
    </row>
    <row r="79" spans="1:13" ht="12" thickBot="1" x14ac:dyDescent="0.3">
      <c r="A79" s="73"/>
      <c r="B79" s="76"/>
      <c r="C79" s="76"/>
      <c r="D79" s="79"/>
      <c r="E79" s="76"/>
      <c r="F79" s="12" t="s">
        <v>446</v>
      </c>
      <c r="G79" s="12" t="s">
        <v>447</v>
      </c>
      <c r="H79" s="13">
        <v>248</v>
      </c>
      <c r="I79" s="17">
        <v>1</v>
      </c>
      <c r="J79" s="13">
        <f t="shared" si="2"/>
        <v>248</v>
      </c>
      <c r="K79" s="5" t="str">
        <f>VLOOKUP(F79,'[2]калькуляция 2'!$B$3:$S$190,18,FALSE)</f>
        <v>ТС-Приложение №18</v>
      </c>
    </row>
    <row r="80" spans="1:13" ht="12" thickBot="1" x14ac:dyDescent="0.3">
      <c r="A80" s="73"/>
      <c r="B80" s="76"/>
      <c r="C80" s="76"/>
      <c r="D80" s="79"/>
      <c r="E80" s="76"/>
      <c r="F80" s="14" t="s">
        <v>457</v>
      </c>
      <c r="G80" s="14" t="s">
        <v>458</v>
      </c>
      <c r="H80" s="15">
        <v>5312</v>
      </c>
      <c r="I80" s="17">
        <v>1</v>
      </c>
      <c r="J80" s="15">
        <f t="shared" si="2"/>
        <v>5312</v>
      </c>
      <c r="K80" s="5" t="str">
        <f>VLOOKUP(F80,'[2]калькуляция 2'!$B$3:$S$190,18,FALSE)</f>
        <v>ДОПОЛНИТЬ</v>
      </c>
    </row>
    <row r="81" spans="1:13" ht="12" thickBot="1" x14ac:dyDescent="0.3">
      <c r="A81" s="74"/>
      <c r="B81" s="77"/>
      <c r="C81" s="77"/>
      <c r="D81" s="80"/>
      <c r="E81" s="77"/>
      <c r="F81" s="16" t="s">
        <v>462</v>
      </c>
      <c r="G81" s="16" t="s">
        <v>463</v>
      </c>
      <c r="H81" s="17">
        <v>316</v>
      </c>
      <c r="I81" s="17">
        <v>1</v>
      </c>
      <c r="J81" s="17">
        <f t="shared" si="2"/>
        <v>316</v>
      </c>
      <c r="K81" s="5" t="str">
        <f>VLOOKUP(F81,'[2]калькуляция 2'!$B$3:$S$190,18,FALSE)</f>
        <v>ТС-Приложение №18</v>
      </c>
      <c r="M81" s="49">
        <f>SUM(J75:J81)</f>
        <v>10153</v>
      </c>
    </row>
    <row r="82" spans="1:13" ht="15.75" customHeight="1" thickBot="1" x14ac:dyDescent="0.3">
      <c r="A82" s="72" t="s">
        <v>301</v>
      </c>
      <c r="B82" s="75" t="s">
        <v>296</v>
      </c>
      <c r="C82" s="75" t="s">
        <v>21</v>
      </c>
      <c r="D82" s="78" t="s">
        <v>22</v>
      </c>
      <c r="E82" s="75" t="s">
        <v>4</v>
      </c>
      <c r="F82" s="22" t="s">
        <v>411</v>
      </c>
      <c r="G82" s="22" t="s">
        <v>412</v>
      </c>
      <c r="H82" s="23">
        <v>1573</v>
      </c>
      <c r="I82" s="17">
        <v>2</v>
      </c>
      <c r="J82" s="23">
        <f t="shared" si="2"/>
        <v>3146</v>
      </c>
      <c r="K82" s="5" t="str">
        <f>VLOOKUP(F82,'[2]калькуляция 2'!$B$3:$S$190,18,FALSE)</f>
        <v>ДОПОЛНИТЬ</v>
      </c>
    </row>
    <row r="83" spans="1:13" ht="15.75" customHeight="1" thickBot="1" x14ac:dyDescent="0.3">
      <c r="A83" s="73"/>
      <c r="B83" s="76"/>
      <c r="C83" s="76"/>
      <c r="D83" s="79"/>
      <c r="E83" s="76"/>
      <c r="F83" s="12" t="s">
        <v>464</v>
      </c>
      <c r="G83" s="12" t="s">
        <v>465</v>
      </c>
      <c r="H83" s="13">
        <v>368</v>
      </c>
      <c r="I83" s="17">
        <v>1</v>
      </c>
      <c r="J83" s="13">
        <f t="shared" si="2"/>
        <v>368</v>
      </c>
      <c r="K83" s="5" t="str">
        <f>VLOOKUP(F83,'[2]калькуляция 2'!$B$3:$S$190,18,FALSE)</f>
        <v>ТС-Приложение №18</v>
      </c>
    </row>
    <row r="84" spans="1:13" ht="15.75" customHeight="1" thickBot="1" x14ac:dyDescent="0.3">
      <c r="A84" s="74"/>
      <c r="B84" s="77"/>
      <c r="C84" s="77"/>
      <c r="D84" s="80"/>
      <c r="E84" s="77"/>
      <c r="F84" s="16" t="s">
        <v>466</v>
      </c>
      <c r="G84" s="16" t="s">
        <v>467</v>
      </c>
      <c r="H84" s="17">
        <v>273</v>
      </c>
      <c r="I84" s="17">
        <v>1</v>
      </c>
      <c r="J84" s="17">
        <f t="shared" si="2"/>
        <v>273</v>
      </c>
      <c r="K84" s="5" t="str">
        <f>VLOOKUP(F84,'[2]калькуляция 2'!$B$3:$S$190,18,FALSE)</f>
        <v>ДОПОЛНИТЬ</v>
      </c>
      <c r="M84" s="49">
        <f>SUM(J82:J84)</f>
        <v>3787</v>
      </c>
    </row>
    <row r="85" spans="1:13" ht="15" customHeight="1" thickBot="1" x14ac:dyDescent="0.3">
      <c r="A85" s="72" t="s">
        <v>301</v>
      </c>
      <c r="B85" s="75" t="s">
        <v>23</v>
      </c>
      <c r="C85" s="75" t="s">
        <v>24</v>
      </c>
      <c r="D85" s="78" t="s">
        <v>468</v>
      </c>
      <c r="E85" s="75" t="s">
        <v>303</v>
      </c>
      <c r="F85" s="22" t="s">
        <v>411</v>
      </c>
      <c r="G85" s="22" t="s">
        <v>412</v>
      </c>
      <c r="H85" s="23">
        <v>1573</v>
      </c>
      <c r="I85" s="17">
        <v>2</v>
      </c>
      <c r="J85" s="23">
        <f t="shared" si="2"/>
        <v>3146</v>
      </c>
      <c r="K85" s="5" t="str">
        <f>VLOOKUP(F85,'[2]калькуляция 2'!$B$3:$S$190,18,FALSE)</f>
        <v>ДОПОЛНИТЬ</v>
      </c>
    </row>
    <row r="86" spans="1:13" ht="15" customHeight="1" thickBot="1" x14ac:dyDescent="0.3">
      <c r="A86" s="73"/>
      <c r="B86" s="76"/>
      <c r="C86" s="76"/>
      <c r="D86" s="79"/>
      <c r="E86" s="76"/>
      <c r="F86" s="12" t="s">
        <v>415</v>
      </c>
      <c r="G86" s="12" t="s">
        <v>416</v>
      </c>
      <c r="H86" s="13">
        <v>666</v>
      </c>
      <c r="I86" s="17">
        <v>1</v>
      </c>
      <c r="J86" s="13">
        <f t="shared" si="2"/>
        <v>666</v>
      </c>
      <c r="K86" s="5" t="str">
        <f>VLOOKUP(F86,'[2]калькуляция 2'!$B$3:$S$190,18,FALSE)</f>
        <v>ТС-Приложение №18</v>
      </c>
    </row>
    <row r="87" spans="1:13" ht="15" customHeight="1" thickBot="1" x14ac:dyDescent="0.3">
      <c r="A87" s="74"/>
      <c r="B87" s="77"/>
      <c r="C87" s="77"/>
      <c r="D87" s="80"/>
      <c r="E87" s="77"/>
      <c r="F87" s="16" t="s">
        <v>469</v>
      </c>
      <c r="G87" s="16" t="s">
        <v>470</v>
      </c>
      <c r="H87" s="17">
        <v>330</v>
      </c>
      <c r="I87" s="17">
        <v>1</v>
      </c>
      <c r="J87" s="17">
        <f t="shared" si="2"/>
        <v>330</v>
      </c>
      <c r="K87" s="5" t="str">
        <f>VLOOKUP(F87,'[2]калькуляция 2'!$B$3:$S$190,18,FALSE)</f>
        <v>ТС-Приложение №18</v>
      </c>
      <c r="M87" s="49">
        <f>SUM(J85:J87)</f>
        <v>4142</v>
      </c>
    </row>
    <row r="88" spans="1:13" ht="20.25" customHeight="1" thickBot="1" x14ac:dyDescent="0.3">
      <c r="A88" s="72" t="s">
        <v>301</v>
      </c>
      <c r="B88" s="75" t="s">
        <v>25</v>
      </c>
      <c r="C88" s="75" t="s">
        <v>26</v>
      </c>
      <c r="D88" s="78" t="s">
        <v>471</v>
      </c>
      <c r="E88" s="75" t="s">
        <v>27</v>
      </c>
      <c r="F88" s="22" t="s">
        <v>411</v>
      </c>
      <c r="G88" s="22" t="s">
        <v>412</v>
      </c>
      <c r="H88" s="23">
        <v>1573</v>
      </c>
      <c r="I88" s="17">
        <v>2</v>
      </c>
      <c r="J88" s="23">
        <f t="shared" si="2"/>
        <v>3146</v>
      </c>
      <c r="K88" s="5" t="str">
        <f>VLOOKUP(F88,'[2]калькуляция 2'!$B$3:$S$190,18,FALSE)</f>
        <v>ДОПОЛНИТЬ</v>
      </c>
    </row>
    <row r="89" spans="1:13" ht="20.25" customHeight="1" thickBot="1" x14ac:dyDescent="0.3">
      <c r="A89" s="73"/>
      <c r="B89" s="76"/>
      <c r="C89" s="76"/>
      <c r="D89" s="79"/>
      <c r="E89" s="76"/>
      <c r="F89" s="12" t="s">
        <v>464</v>
      </c>
      <c r="G89" s="12" t="s">
        <v>465</v>
      </c>
      <c r="H89" s="13">
        <v>368</v>
      </c>
      <c r="I89" s="17">
        <v>1</v>
      </c>
      <c r="J89" s="13">
        <f t="shared" si="2"/>
        <v>368</v>
      </c>
      <c r="K89" s="5" t="str">
        <f>VLOOKUP(F89,'[2]калькуляция 2'!$B$3:$S$190,18,FALSE)</f>
        <v>ТС-Приложение №18</v>
      </c>
    </row>
    <row r="90" spans="1:13" ht="20.25" customHeight="1" thickBot="1" x14ac:dyDescent="0.3">
      <c r="A90" s="73"/>
      <c r="B90" s="76"/>
      <c r="C90" s="76"/>
      <c r="D90" s="79"/>
      <c r="E90" s="76"/>
      <c r="F90" s="12" t="s">
        <v>421</v>
      </c>
      <c r="G90" s="12" t="s">
        <v>422</v>
      </c>
      <c r="H90" s="13">
        <v>1967</v>
      </c>
      <c r="I90" s="17">
        <v>1</v>
      </c>
      <c r="J90" s="13">
        <f t="shared" si="2"/>
        <v>1967</v>
      </c>
      <c r="K90" s="5" t="str">
        <f>VLOOKUP(F90,'[2]калькуляция 2'!$B$3:$S$190,18,FALSE)</f>
        <v>ТС-Приложение №18</v>
      </c>
    </row>
    <row r="91" spans="1:13" ht="20.25" customHeight="1" thickBot="1" x14ac:dyDescent="0.3">
      <c r="A91" s="73"/>
      <c r="B91" s="76"/>
      <c r="C91" s="76"/>
      <c r="D91" s="79"/>
      <c r="E91" s="76"/>
      <c r="F91" s="12" t="s">
        <v>419</v>
      </c>
      <c r="G91" s="12" t="s">
        <v>420</v>
      </c>
      <c r="H91" s="13">
        <v>1837</v>
      </c>
      <c r="I91" s="17">
        <v>1</v>
      </c>
      <c r="J91" s="13">
        <f t="shared" si="2"/>
        <v>1837</v>
      </c>
      <c r="K91" s="5" t="str">
        <f>VLOOKUP(F91,'[2]калькуляция 2'!$B$3:$S$190,18,FALSE)</f>
        <v>ТС-Приложение №18</v>
      </c>
    </row>
    <row r="92" spans="1:13" ht="20.25" customHeight="1" thickBot="1" x14ac:dyDescent="0.3">
      <c r="A92" s="73"/>
      <c r="B92" s="76"/>
      <c r="C92" s="76"/>
      <c r="D92" s="79"/>
      <c r="E92" s="76"/>
      <c r="F92" s="12" t="s">
        <v>448</v>
      </c>
      <c r="G92" s="12" t="s">
        <v>449</v>
      </c>
      <c r="H92" s="13">
        <v>314</v>
      </c>
      <c r="I92" s="17">
        <v>1</v>
      </c>
      <c r="J92" s="13">
        <f t="shared" si="2"/>
        <v>314</v>
      </c>
      <c r="K92" s="5" t="str">
        <f>VLOOKUP(F92,'[2]калькуляция 2'!$B$3:$S$190,18,FALSE)</f>
        <v>ТС-Приложение №18</v>
      </c>
    </row>
    <row r="93" spans="1:13" ht="20.25" customHeight="1" thickBot="1" x14ac:dyDescent="0.3">
      <c r="A93" s="73"/>
      <c r="B93" s="76"/>
      <c r="C93" s="76"/>
      <c r="D93" s="79"/>
      <c r="E93" s="76"/>
      <c r="F93" s="12" t="s">
        <v>446</v>
      </c>
      <c r="G93" s="12" t="s">
        <v>447</v>
      </c>
      <c r="H93" s="13">
        <v>248</v>
      </c>
      <c r="I93" s="17">
        <v>1</v>
      </c>
      <c r="J93" s="13">
        <f t="shared" si="2"/>
        <v>248</v>
      </c>
      <c r="K93" s="5" t="str">
        <f>VLOOKUP(F93,'[2]калькуляция 2'!$B$3:$S$190,18,FALSE)</f>
        <v>ТС-Приложение №18</v>
      </c>
    </row>
    <row r="94" spans="1:13" ht="20.25" customHeight="1" thickBot="1" x14ac:dyDescent="0.3">
      <c r="A94" s="73"/>
      <c r="B94" s="76"/>
      <c r="C94" s="76"/>
      <c r="D94" s="79"/>
      <c r="E94" s="76"/>
      <c r="F94" s="12" t="s">
        <v>462</v>
      </c>
      <c r="G94" s="12" t="s">
        <v>463</v>
      </c>
      <c r="H94" s="13">
        <v>316</v>
      </c>
      <c r="I94" s="17">
        <v>1</v>
      </c>
      <c r="J94" s="13">
        <f t="shared" si="2"/>
        <v>316</v>
      </c>
      <c r="K94" s="5" t="str">
        <f>VLOOKUP(F94,'[2]калькуляция 2'!$B$3:$S$190,18,FALSE)</f>
        <v>ТС-Приложение №18</v>
      </c>
    </row>
    <row r="95" spans="1:13" ht="20.25" customHeight="1" thickBot="1" x14ac:dyDescent="0.3">
      <c r="A95" s="74"/>
      <c r="B95" s="77"/>
      <c r="C95" s="77"/>
      <c r="D95" s="80"/>
      <c r="E95" s="77"/>
      <c r="F95" s="16" t="s">
        <v>415</v>
      </c>
      <c r="G95" s="16" t="s">
        <v>416</v>
      </c>
      <c r="H95" s="17">
        <v>666</v>
      </c>
      <c r="I95" s="17">
        <v>1</v>
      </c>
      <c r="J95" s="17">
        <f t="shared" si="2"/>
        <v>666</v>
      </c>
      <c r="K95" s="5" t="str">
        <f>VLOOKUP(F95,'[2]калькуляция 2'!$B$3:$S$190,18,FALSE)</f>
        <v>ТС-Приложение №18</v>
      </c>
      <c r="M95" s="49">
        <f>SUM(J88:J95)</f>
        <v>8862</v>
      </c>
    </row>
    <row r="96" spans="1:13" ht="11.25" customHeight="1" thickBot="1" x14ac:dyDescent="0.3">
      <c r="A96" s="72" t="s">
        <v>301</v>
      </c>
      <c r="B96" s="75" t="s">
        <v>28</v>
      </c>
      <c r="C96" s="75" t="s">
        <v>29</v>
      </c>
      <c r="D96" s="78" t="s">
        <v>471</v>
      </c>
      <c r="E96" s="81" t="s">
        <v>27</v>
      </c>
      <c r="F96" s="22" t="s">
        <v>411</v>
      </c>
      <c r="G96" s="22" t="s">
        <v>412</v>
      </c>
      <c r="H96" s="23">
        <v>1573</v>
      </c>
      <c r="I96" s="17">
        <v>2</v>
      </c>
      <c r="J96" s="23">
        <f t="shared" si="2"/>
        <v>3146</v>
      </c>
      <c r="K96" s="5" t="str">
        <f>VLOOKUP(F96,'[2]калькуляция 2'!$B$3:$S$190,18,FALSE)</f>
        <v>ДОПОЛНИТЬ</v>
      </c>
    </row>
    <row r="97" spans="1:13" ht="12" thickBot="1" x14ac:dyDescent="0.3">
      <c r="A97" s="73"/>
      <c r="B97" s="76"/>
      <c r="C97" s="76"/>
      <c r="D97" s="79"/>
      <c r="E97" s="82"/>
      <c r="F97" s="12" t="s">
        <v>464</v>
      </c>
      <c r="G97" s="12" t="s">
        <v>465</v>
      </c>
      <c r="H97" s="13">
        <v>368</v>
      </c>
      <c r="I97" s="17">
        <v>1</v>
      </c>
      <c r="J97" s="13">
        <f t="shared" si="2"/>
        <v>368</v>
      </c>
      <c r="K97" s="5" t="str">
        <f>VLOOKUP(F97,'[2]калькуляция 2'!$B$3:$S$190,18,FALSE)</f>
        <v>ТС-Приложение №18</v>
      </c>
    </row>
    <row r="98" spans="1:13" ht="12" thickBot="1" x14ac:dyDescent="0.3">
      <c r="A98" s="73"/>
      <c r="B98" s="76"/>
      <c r="C98" s="76"/>
      <c r="D98" s="79"/>
      <c r="E98" s="82"/>
      <c r="F98" s="12" t="s">
        <v>421</v>
      </c>
      <c r="G98" s="12" t="s">
        <v>422</v>
      </c>
      <c r="H98" s="13">
        <v>1967</v>
      </c>
      <c r="I98" s="17">
        <v>1</v>
      </c>
      <c r="J98" s="13">
        <f t="shared" si="2"/>
        <v>1967</v>
      </c>
      <c r="K98" s="5" t="str">
        <f>VLOOKUP(F98,'[2]калькуляция 2'!$B$3:$S$190,18,FALSE)</f>
        <v>ТС-Приложение №18</v>
      </c>
    </row>
    <row r="99" spans="1:13" ht="12" thickBot="1" x14ac:dyDescent="0.3">
      <c r="A99" s="73"/>
      <c r="B99" s="76"/>
      <c r="C99" s="76"/>
      <c r="D99" s="79"/>
      <c r="E99" s="82"/>
      <c r="F99" s="12" t="s">
        <v>419</v>
      </c>
      <c r="G99" s="12" t="s">
        <v>420</v>
      </c>
      <c r="H99" s="13">
        <v>1837</v>
      </c>
      <c r="I99" s="17">
        <v>1</v>
      </c>
      <c r="J99" s="13">
        <f t="shared" si="2"/>
        <v>1837</v>
      </c>
      <c r="K99" s="5" t="str">
        <f>VLOOKUP(F99,'[2]калькуляция 2'!$B$3:$S$190,18,FALSE)</f>
        <v>ТС-Приложение №18</v>
      </c>
    </row>
    <row r="100" spans="1:13" ht="12" thickBot="1" x14ac:dyDescent="0.3">
      <c r="A100" s="73"/>
      <c r="B100" s="76"/>
      <c r="C100" s="76"/>
      <c r="D100" s="79"/>
      <c r="E100" s="82"/>
      <c r="F100" s="12" t="s">
        <v>448</v>
      </c>
      <c r="G100" s="12" t="s">
        <v>449</v>
      </c>
      <c r="H100" s="13">
        <v>314</v>
      </c>
      <c r="I100" s="17">
        <v>1</v>
      </c>
      <c r="J100" s="13">
        <f t="shared" si="2"/>
        <v>314</v>
      </c>
      <c r="K100" s="5" t="str">
        <f>VLOOKUP(F100,'[2]калькуляция 2'!$B$3:$S$190,18,FALSE)</f>
        <v>ТС-Приложение №18</v>
      </c>
    </row>
    <row r="101" spans="1:13" ht="12" thickBot="1" x14ac:dyDescent="0.3">
      <c r="A101" s="73"/>
      <c r="B101" s="76"/>
      <c r="C101" s="76"/>
      <c r="D101" s="79"/>
      <c r="E101" s="82"/>
      <c r="F101" s="12" t="s">
        <v>446</v>
      </c>
      <c r="G101" s="12" t="s">
        <v>447</v>
      </c>
      <c r="H101" s="13">
        <v>248</v>
      </c>
      <c r="I101" s="17">
        <v>1</v>
      </c>
      <c r="J101" s="13">
        <f t="shared" si="2"/>
        <v>248</v>
      </c>
      <c r="K101" s="5" t="str">
        <f>VLOOKUP(F101,'[2]калькуляция 2'!$B$3:$S$190,18,FALSE)</f>
        <v>ТС-Приложение №18</v>
      </c>
    </row>
    <row r="102" spans="1:13" ht="12" thickBot="1" x14ac:dyDescent="0.3">
      <c r="A102" s="73"/>
      <c r="B102" s="76"/>
      <c r="C102" s="76"/>
      <c r="D102" s="79"/>
      <c r="E102" s="82"/>
      <c r="F102" s="12" t="s">
        <v>462</v>
      </c>
      <c r="G102" s="12" t="s">
        <v>463</v>
      </c>
      <c r="H102" s="13">
        <v>316</v>
      </c>
      <c r="I102" s="17">
        <v>1</v>
      </c>
      <c r="J102" s="13">
        <f t="shared" si="2"/>
        <v>316</v>
      </c>
      <c r="K102" s="5" t="str">
        <f>VLOOKUP(F102,'[2]калькуляция 2'!$B$3:$S$190,18,FALSE)</f>
        <v>ТС-Приложение №18</v>
      </c>
    </row>
    <row r="103" spans="1:13" ht="12" thickBot="1" x14ac:dyDescent="0.3">
      <c r="A103" s="74"/>
      <c r="B103" s="77"/>
      <c r="C103" s="77"/>
      <c r="D103" s="80"/>
      <c r="E103" s="83"/>
      <c r="F103" s="16" t="s">
        <v>415</v>
      </c>
      <c r="G103" s="16" t="s">
        <v>416</v>
      </c>
      <c r="H103" s="17">
        <v>666</v>
      </c>
      <c r="I103" s="17">
        <v>1</v>
      </c>
      <c r="J103" s="17">
        <f t="shared" si="2"/>
        <v>666</v>
      </c>
      <c r="K103" s="5" t="str">
        <f>VLOOKUP(F103,'[2]калькуляция 2'!$B$3:$S$190,18,FALSE)</f>
        <v>ТС-Приложение №18</v>
      </c>
      <c r="M103" s="49">
        <f>SUM(J96:J103)</f>
        <v>8862</v>
      </c>
    </row>
    <row r="104" spans="1:13" ht="24.75" customHeight="1" thickBot="1" x14ac:dyDescent="0.3">
      <c r="A104" s="72" t="s">
        <v>301</v>
      </c>
      <c r="B104" s="75" t="s">
        <v>30</v>
      </c>
      <c r="C104" s="75" t="s">
        <v>31</v>
      </c>
      <c r="D104" s="78" t="s">
        <v>33</v>
      </c>
      <c r="E104" s="75" t="s">
        <v>32</v>
      </c>
      <c r="F104" s="22" t="s">
        <v>411</v>
      </c>
      <c r="G104" s="22" t="s">
        <v>412</v>
      </c>
      <c r="H104" s="23">
        <v>1573</v>
      </c>
      <c r="I104" s="17">
        <v>2</v>
      </c>
      <c r="J104" s="23">
        <f t="shared" si="2"/>
        <v>3146</v>
      </c>
      <c r="K104" s="5" t="str">
        <f>VLOOKUP(F104,'[2]калькуляция 2'!$B$3:$S$190,18,FALSE)</f>
        <v>ДОПОЛНИТЬ</v>
      </c>
    </row>
    <row r="105" spans="1:13" ht="24.75" customHeight="1" thickBot="1" x14ac:dyDescent="0.3">
      <c r="A105" s="74"/>
      <c r="B105" s="77"/>
      <c r="C105" s="77"/>
      <c r="D105" s="80"/>
      <c r="E105" s="77"/>
      <c r="F105" s="16" t="s">
        <v>472</v>
      </c>
      <c r="G105" s="16" t="s">
        <v>473</v>
      </c>
      <c r="H105" s="17">
        <v>2694.6</v>
      </c>
      <c r="I105" s="17">
        <v>1</v>
      </c>
      <c r="J105" s="17">
        <f t="shared" si="2"/>
        <v>2694.6</v>
      </c>
      <c r="K105" s="5" t="str">
        <f>VLOOKUP(F105,'[2]калькуляция 2'!$B$3:$S$190,18,FALSE)</f>
        <v>ТС-Приложение №20</v>
      </c>
      <c r="M105" s="49">
        <f>SUM(J104:J105)</f>
        <v>5840.6</v>
      </c>
    </row>
    <row r="106" spans="1:13" ht="27.75" customHeight="1" thickBot="1" x14ac:dyDescent="0.3">
      <c r="A106" s="72" t="s">
        <v>301</v>
      </c>
      <c r="B106" s="75" t="s">
        <v>34</v>
      </c>
      <c r="C106" s="75" t="s">
        <v>35</v>
      </c>
      <c r="D106" s="78" t="s">
        <v>474</v>
      </c>
      <c r="E106" s="75" t="s">
        <v>36</v>
      </c>
      <c r="F106" s="22" t="s">
        <v>411</v>
      </c>
      <c r="G106" s="22" t="s">
        <v>412</v>
      </c>
      <c r="H106" s="23">
        <v>1573</v>
      </c>
      <c r="I106" s="17">
        <v>2</v>
      </c>
      <c r="J106" s="23">
        <f t="shared" si="2"/>
        <v>3146</v>
      </c>
      <c r="K106" s="5" t="str">
        <f>VLOOKUP(F106,'[2]калькуляция 2'!$B$3:$S$190,18,FALSE)</f>
        <v>ДОПОЛНИТЬ</v>
      </c>
    </row>
    <row r="107" spans="1:13" ht="27.75" customHeight="1" thickBot="1" x14ac:dyDescent="0.3">
      <c r="A107" s="73"/>
      <c r="B107" s="76"/>
      <c r="C107" s="76"/>
      <c r="D107" s="79"/>
      <c r="E107" s="76"/>
      <c r="F107" s="12" t="s">
        <v>472</v>
      </c>
      <c r="G107" s="12" t="s">
        <v>473</v>
      </c>
      <c r="H107" s="13">
        <v>2694.6</v>
      </c>
      <c r="I107" s="17">
        <v>1</v>
      </c>
      <c r="J107" s="13">
        <f t="shared" si="2"/>
        <v>2694.6</v>
      </c>
      <c r="K107" s="5" t="str">
        <f>VLOOKUP(F107,'[2]калькуляция 2'!$B$3:$S$190,18,FALSE)</f>
        <v>ТС-Приложение №20</v>
      </c>
    </row>
    <row r="108" spans="1:13" ht="27.75" customHeight="1" thickBot="1" x14ac:dyDescent="0.3">
      <c r="A108" s="74"/>
      <c r="B108" s="77"/>
      <c r="C108" s="77"/>
      <c r="D108" s="80"/>
      <c r="E108" s="77"/>
      <c r="F108" s="16" t="s">
        <v>475</v>
      </c>
      <c r="G108" s="16" t="s">
        <v>476</v>
      </c>
      <c r="H108" s="17">
        <v>1219.32</v>
      </c>
      <c r="I108" s="17">
        <v>1</v>
      </c>
      <c r="J108" s="17">
        <f t="shared" si="2"/>
        <v>1219.32</v>
      </c>
      <c r="K108" s="5" t="str">
        <f>VLOOKUP(F108,'[2]калькуляция 2'!$B$3:$S$190,18,FALSE)</f>
        <v>ТС-Приложение №20</v>
      </c>
      <c r="M108" s="49">
        <f>SUM(J106:J108)</f>
        <v>7059.92</v>
      </c>
    </row>
    <row r="109" spans="1:13" ht="45.75" thickBot="1" x14ac:dyDescent="0.3">
      <c r="A109" s="24" t="s">
        <v>301</v>
      </c>
      <c r="B109" s="25" t="s">
        <v>37</v>
      </c>
      <c r="C109" s="26" t="s">
        <v>38</v>
      </c>
      <c r="D109" s="27" t="s">
        <v>39</v>
      </c>
      <c r="E109" s="26" t="s">
        <v>32</v>
      </c>
      <c r="F109" s="22" t="s">
        <v>411</v>
      </c>
      <c r="G109" s="22" t="s">
        <v>412</v>
      </c>
      <c r="H109" s="23">
        <v>1573</v>
      </c>
      <c r="I109" s="17">
        <v>2</v>
      </c>
      <c r="J109" s="50">
        <f>H109*I109</f>
        <v>3146</v>
      </c>
      <c r="K109" s="5" t="str">
        <f>VLOOKUP(F109,'[2]калькуляция 2'!$B$3:$S$190,18,FALSE)</f>
        <v>ДОПОЛНИТЬ</v>
      </c>
    </row>
    <row r="110" spans="1:13" ht="45.75" thickBot="1" x14ac:dyDescent="0.3">
      <c r="A110" s="24" t="s">
        <v>301</v>
      </c>
      <c r="B110" s="25" t="s">
        <v>40</v>
      </c>
      <c r="C110" s="26" t="s">
        <v>41</v>
      </c>
      <c r="D110" s="27" t="s">
        <v>39</v>
      </c>
      <c r="E110" s="26" t="s">
        <v>4</v>
      </c>
      <c r="F110" s="22" t="s">
        <v>411</v>
      </c>
      <c r="G110" s="22" t="s">
        <v>412</v>
      </c>
      <c r="H110" s="23">
        <v>1573</v>
      </c>
      <c r="I110" s="17">
        <v>2</v>
      </c>
      <c r="J110" s="50">
        <f>H110*I110</f>
        <v>3146</v>
      </c>
      <c r="K110" s="5" t="str">
        <f>VLOOKUP(F110,'[2]калькуляция 2'!$B$3:$S$190,18,FALSE)</f>
        <v>ДОПОЛНИТЬ</v>
      </c>
    </row>
    <row r="111" spans="1:13" ht="20.25" customHeight="1" thickBot="1" x14ac:dyDescent="0.3">
      <c r="A111" s="72" t="s">
        <v>301</v>
      </c>
      <c r="B111" s="75" t="s">
        <v>42</v>
      </c>
      <c r="C111" s="75" t="s">
        <v>43</v>
      </c>
      <c r="D111" s="78" t="s">
        <v>44</v>
      </c>
      <c r="E111" s="75" t="s">
        <v>4</v>
      </c>
      <c r="F111" s="22" t="s">
        <v>411</v>
      </c>
      <c r="G111" s="22" t="s">
        <v>412</v>
      </c>
      <c r="H111" s="23">
        <v>1573</v>
      </c>
      <c r="I111" s="17">
        <v>2</v>
      </c>
      <c r="J111" s="23">
        <f t="shared" ref="J111:J174" si="3">H111*I111</f>
        <v>3146</v>
      </c>
      <c r="K111" s="5" t="str">
        <f>VLOOKUP(F111,'[2]калькуляция 2'!$B$3:$S$190,18,FALSE)</f>
        <v>ДОПОЛНИТЬ</v>
      </c>
    </row>
    <row r="112" spans="1:13" ht="20.25" customHeight="1" thickBot="1" x14ac:dyDescent="0.3">
      <c r="A112" s="73"/>
      <c r="B112" s="76"/>
      <c r="C112" s="76"/>
      <c r="D112" s="79"/>
      <c r="E112" s="76"/>
      <c r="F112" s="12" t="s">
        <v>472</v>
      </c>
      <c r="G112" s="12" t="s">
        <v>473</v>
      </c>
      <c r="H112" s="13">
        <v>2694.6</v>
      </c>
      <c r="I112" s="17">
        <v>1</v>
      </c>
      <c r="J112" s="13">
        <f t="shared" si="3"/>
        <v>2694.6</v>
      </c>
      <c r="K112" s="5" t="str">
        <f>VLOOKUP(F112,'[2]калькуляция 2'!$B$3:$S$190,18,FALSE)</f>
        <v>ТС-Приложение №20</v>
      </c>
    </row>
    <row r="113" spans="1:13" ht="20.25" customHeight="1" thickBot="1" x14ac:dyDescent="0.3">
      <c r="A113" s="74"/>
      <c r="B113" s="77"/>
      <c r="C113" s="77"/>
      <c r="D113" s="80"/>
      <c r="E113" s="77"/>
      <c r="F113" s="16" t="s">
        <v>475</v>
      </c>
      <c r="G113" s="16" t="s">
        <v>476</v>
      </c>
      <c r="H113" s="17">
        <v>1219.32</v>
      </c>
      <c r="I113" s="17">
        <v>1</v>
      </c>
      <c r="J113" s="17">
        <f t="shared" si="3"/>
        <v>1219.32</v>
      </c>
      <c r="K113" s="5" t="str">
        <f>VLOOKUP(F113,'[2]калькуляция 2'!$B$3:$S$190,18,FALSE)</f>
        <v>ТС-Приложение №20</v>
      </c>
      <c r="M113" s="51">
        <f>SUM(J111:J113)</f>
        <v>7059.92</v>
      </c>
    </row>
    <row r="114" spans="1:13" ht="54" customHeight="1" thickBot="1" x14ac:dyDescent="0.3">
      <c r="A114" s="24" t="s">
        <v>301</v>
      </c>
      <c r="B114" s="25" t="s">
        <v>45</v>
      </c>
      <c r="C114" s="26" t="s">
        <v>46</v>
      </c>
      <c r="D114" s="27" t="s">
        <v>47</v>
      </c>
      <c r="E114" s="26" t="s">
        <v>7</v>
      </c>
      <c r="F114" s="22" t="s">
        <v>411</v>
      </c>
      <c r="G114" s="22" t="s">
        <v>412</v>
      </c>
      <c r="H114" s="23">
        <v>1573</v>
      </c>
      <c r="I114" s="17">
        <v>2</v>
      </c>
      <c r="J114" s="50">
        <f t="shared" si="3"/>
        <v>3146</v>
      </c>
      <c r="K114" s="5" t="str">
        <f>VLOOKUP(F114,'[2]калькуляция 2'!$B$3:$S$190,18,FALSE)</f>
        <v>ДОПОЛНИТЬ</v>
      </c>
    </row>
    <row r="115" spans="1:13" ht="45.75" thickBot="1" x14ac:dyDescent="0.3">
      <c r="A115" s="24" t="s">
        <v>301</v>
      </c>
      <c r="B115" s="25" t="s">
        <v>297</v>
      </c>
      <c r="C115" s="26" t="s">
        <v>48</v>
      </c>
      <c r="D115" s="27" t="s">
        <v>477</v>
      </c>
      <c r="E115" s="26" t="s">
        <v>4</v>
      </c>
      <c r="F115" s="22" t="s">
        <v>411</v>
      </c>
      <c r="G115" s="22" t="s">
        <v>412</v>
      </c>
      <c r="H115" s="23">
        <v>1573</v>
      </c>
      <c r="I115" s="17">
        <v>2</v>
      </c>
      <c r="J115" s="50">
        <f t="shared" si="3"/>
        <v>3146</v>
      </c>
      <c r="K115" s="5" t="str">
        <f>VLOOKUP(F115,'[2]калькуляция 2'!$B$3:$S$190,18,FALSE)</f>
        <v>ДОПОЛНИТЬ</v>
      </c>
    </row>
    <row r="116" spans="1:13" ht="87" customHeight="1" thickBot="1" x14ac:dyDescent="0.3">
      <c r="A116" s="24" t="s">
        <v>301</v>
      </c>
      <c r="B116" s="25" t="s">
        <v>49</v>
      </c>
      <c r="C116" s="26" t="s">
        <v>50</v>
      </c>
      <c r="D116" s="27" t="s">
        <v>478</v>
      </c>
      <c r="E116" s="26" t="s">
        <v>51</v>
      </c>
      <c r="F116" s="22" t="s">
        <v>411</v>
      </c>
      <c r="G116" s="22" t="s">
        <v>412</v>
      </c>
      <c r="H116" s="23">
        <v>1573</v>
      </c>
      <c r="I116" s="17">
        <v>2</v>
      </c>
      <c r="J116" s="50">
        <f t="shared" si="3"/>
        <v>3146</v>
      </c>
      <c r="K116" s="5" t="str">
        <f>VLOOKUP(F116,'[2]калькуляция 2'!$B$3:$S$190,18,FALSE)</f>
        <v>ДОПОЛНИТЬ</v>
      </c>
    </row>
    <row r="117" spans="1:13" ht="45.75" thickBot="1" x14ac:dyDescent="0.3">
      <c r="A117" s="24" t="s">
        <v>301</v>
      </c>
      <c r="B117" s="25" t="s">
        <v>52</v>
      </c>
      <c r="C117" s="26" t="s">
        <v>53</v>
      </c>
      <c r="D117" s="27" t="s">
        <v>478</v>
      </c>
      <c r="E117" s="26" t="s">
        <v>51</v>
      </c>
      <c r="F117" s="22" t="s">
        <v>411</v>
      </c>
      <c r="G117" s="22" t="s">
        <v>412</v>
      </c>
      <c r="H117" s="23">
        <v>1573</v>
      </c>
      <c r="I117" s="17">
        <v>2</v>
      </c>
      <c r="J117" s="50">
        <f t="shared" si="3"/>
        <v>3146</v>
      </c>
      <c r="K117" s="5" t="str">
        <f>VLOOKUP(F117,'[2]калькуляция 2'!$B$3:$S$190,18,FALSE)</f>
        <v>ДОПОЛНИТЬ</v>
      </c>
    </row>
    <row r="118" spans="1:13" ht="45.75" thickBot="1" x14ac:dyDescent="0.3">
      <c r="A118" s="24" t="s">
        <v>301</v>
      </c>
      <c r="B118" s="25" t="s">
        <v>54</v>
      </c>
      <c r="C118" s="26" t="s">
        <v>55</v>
      </c>
      <c r="D118" s="27" t="s">
        <v>478</v>
      </c>
      <c r="E118" s="26" t="s">
        <v>51</v>
      </c>
      <c r="F118" s="22" t="s">
        <v>411</v>
      </c>
      <c r="G118" s="22" t="s">
        <v>412</v>
      </c>
      <c r="H118" s="23">
        <v>1573</v>
      </c>
      <c r="I118" s="17">
        <v>2</v>
      </c>
      <c r="J118" s="50">
        <f t="shared" si="3"/>
        <v>3146</v>
      </c>
      <c r="K118" s="5" t="str">
        <f>VLOOKUP(F118,'[2]калькуляция 2'!$B$3:$S$190,18,FALSE)</f>
        <v>ДОПОЛНИТЬ</v>
      </c>
    </row>
    <row r="119" spans="1:13" ht="45.75" thickBot="1" x14ac:dyDescent="0.3">
      <c r="A119" s="24" t="s">
        <v>301</v>
      </c>
      <c r="B119" s="25" t="s">
        <v>56</v>
      </c>
      <c r="C119" s="26" t="s">
        <v>57</v>
      </c>
      <c r="D119" s="27" t="s">
        <v>479</v>
      </c>
      <c r="E119" s="26" t="s">
        <v>51</v>
      </c>
      <c r="F119" s="22" t="s">
        <v>411</v>
      </c>
      <c r="G119" s="22" t="s">
        <v>412</v>
      </c>
      <c r="H119" s="23">
        <v>1573</v>
      </c>
      <c r="I119" s="17">
        <v>2</v>
      </c>
      <c r="J119" s="50">
        <f t="shared" si="3"/>
        <v>3146</v>
      </c>
      <c r="K119" s="5" t="str">
        <f>VLOOKUP(F119,'[2]калькуляция 2'!$B$3:$S$190,18,FALSE)</f>
        <v>ДОПОЛНИТЬ</v>
      </c>
    </row>
    <row r="120" spans="1:13" ht="45.75" thickBot="1" x14ac:dyDescent="0.3">
      <c r="A120" s="24" t="s">
        <v>301</v>
      </c>
      <c r="B120" s="25" t="s">
        <v>58</v>
      </c>
      <c r="C120" s="26" t="s">
        <v>59</v>
      </c>
      <c r="D120" s="27" t="s">
        <v>60</v>
      </c>
      <c r="E120" s="26" t="s">
        <v>51</v>
      </c>
      <c r="F120" s="22" t="s">
        <v>411</v>
      </c>
      <c r="G120" s="22" t="s">
        <v>412</v>
      </c>
      <c r="H120" s="23">
        <v>1573</v>
      </c>
      <c r="I120" s="17">
        <v>2</v>
      </c>
      <c r="J120" s="50">
        <f t="shared" si="3"/>
        <v>3146</v>
      </c>
      <c r="K120" s="5" t="str">
        <f>VLOOKUP(F120,'[2]калькуляция 2'!$B$3:$S$190,18,FALSE)</f>
        <v>ДОПОЛНИТЬ</v>
      </c>
    </row>
    <row r="121" spans="1:13" ht="45.75" thickBot="1" x14ac:dyDescent="0.3">
      <c r="A121" s="24" t="s">
        <v>301</v>
      </c>
      <c r="B121" s="25" t="s">
        <v>61</v>
      </c>
      <c r="C121" s="26" t="s">
        <v>62</v>
      </c>
      <c r="D121" s="27" t="s">
        <v>60</v>
      </c>
      <c r="E121" s="26" t="s">
        <v>51</v>
      </c>
      <c r="F121" s="22" t="s">
        <v>411</v>
      </c>
      <c r="G121" s="22" t="s">
        <v>412</v>
      </c>
      <c r="H121" s="23">
        <v>1573</v>
      </c>
      <c r="I121" s="17">
        <v>2</v>
      </c>
      <c r="J121" s="50">
        <f t="shared" si="3"/>
        <v>3146</v>
      </c>
      <c r="K121" s="5" t="str">
        <f>VLOOKUP(F121,'[2]калькуляция 2'!$B$3:$S$190,18,FALSE)</f>
        <v>ДОПОЛНИТЬ</v>
      </c>
    </row>
    <row r="122" spans="1:13" ht="45.75" thickBot="1" x14ac:dyDescent="0.3">
      <c r="A122" s="24" t="s">
        <v>301</v>
      </c>
      <c r="B122" s="25" t="s">
        <v>63</v>
      </c>
      <c r="C122" s="26" t="s">
        <v>64</v>
      </c>
      <c r="D122" s="27" t="s">
        <v>60</v>
      </c>
      <c r="E122" s="26" t="s">
        <v>51</v>
      </c>
      <c r="F122" s="22" t="s">
        <v>411</v>
      </c>
      <c r="G122" s="22" t="s">
        <v>412</v>
      </c>
      <c r="H122" s="23">
        <v>1573</v>
      </c>
      <c r="I122" s="17">
        <v>2</v>
      </c>
      <c r="J122" s="50">
        <f t="shared" si="3"/>
        <v>3146</v>
      </c>
      <c r="K122" s="5" t="str">
        <f>VLOOKUP(F122,'[2]калькуляция 2'!$B$3:$S$190,18,FALSE)</f>
        <v>ДОПОЛНИТЬ</v>
      </c>
    </row>
    <row r="123" spans="1:13" ht="45.75" thickBot="1" x14ac:dyDescent="0.3">
      <c r="A123" s="24" t="s">
        <v>301</v>
      </c>
      <c r="B123" s="25" t="s">
        <v>65</v>
      </c>
      <c r="C123" s="26" t="s">
        <v>66</v>
      </c>
      <c r="D123" s="27" t="s">
        <v>60</v>
      </c>
      <c r="E123" s="26" t="s">
        <v>51</v>
      </c>
      <c r="F123" s="22" t="s">
        <v>411</v>
      </c>
      <c r="G123" s="22" t="s">
        <v>412</v>
      </c>
      <c r="H123" s="23">
        <v>1573</v>
      </c>
      <c r="I123" s="17">
        <v>2</v>
      </c>
      <c r="J123" s="50">
        <f t="shared" si="3"/>
        <v>3146</v>
      </c>
      <c r="K123" s="5" t="str">
        <f>VLOOKUP(F123,'[2]калькуляция 2'!$B$3:$S$190,18,FALSE)</f>
        <v>ДОПОЛНИТЬ</v>
      </c>
    </row>
    <row r="124" spans="1:13" ht="45.75" thickBot="1" x14ac:dyDescent="0.3">
      <c r="A124" s="24" t="s">
        <v>301</v>
      </c>
      <c r="B124" s="25" t="s">
        <v>298</v>
      </c>
      <c r="C124" s="26" t="s">
        <v>67</v>
      </c>
      <c r="D124" s="27" t="s">
        <v>68</v>
      </c>
      <c r="E124" s="26" t="s">
        <v>4</v>
      </c>
      <c r="F124" s="22" t="s">
        <v>411</v>
      </c>
      <c r="G124" s="22" t="s">
        <v>412</v>
      </c>
      <c r="H124" s="23">
        <v>1573</v>
      </c>
      <c r="I124" s="17">
        <v>2</v>
      </c>
      <c r="J124" s="50">
        <f t="shared" si="3"/>
        <v>3146</v>
      </c>
      <c r="K124" s="5" t="str">
        <f>VLOOKUP(F124,'[2]калькуляция 2'!$B$3:$S$190,18,FALSE)</f>
        <v>ДОПОЛНИТЬ</v>
      </c>
    </row>
    <row r="125" spans="1:13" ht="45.75" thickBot="1" x14ac:dyDescent="0.3">
      <c r="A125" s="24" t="s">
        <v>301</v>
      </c>
      <c r="B125" s="25" t="s">
        <v>69</v>
      </c>
      <c r="C125" s="26" t="s">
        <v>70</v>
      </c>
      <c r="D125" s="27" t="s">
        <v>479</v>
      </c>
      <c r="E125" s="26" t="s">
        <v>4</v>
      </c>
      <c r="F125" s="22" t="s">
        <v>411</v>
      </c>
      <c r="G125" s="22" t="s">
        <v>412</v>
      </c>
      <c r="H125" s="23">
        <v>1573</v>
      </c>
      <c r="I125" s="17">
        <v>2</v>
      </c>
      <c r="J125" s="50">
        <f t="shared" si="3"/>
        <v>3146</v>
      </c>
      <c r="K125" s="5" t="str">
        <f>VLOOKUP(F125,'[2]калькуляция 2'!$B$3:$S$190,18,FALSE)</f>
        <v>ДОПОЛНИТЬ</v>
      </c>
    </row>
    <row r="126" spans="1:13" ht="90.75" customHeight="1" thickBot="1" x14ac:dyDescent="0.3">
      <c r="A126" s="72" t="s">
        <v>301</v>
      </c>
      <c r="B126" s="75" t="s">
        <v>71</v>
      </c>
      <c r="C126" s="75" t="s">
        <v>72</v>
      </c>
      <c r="D126" s="78" t="s">
        <v>74</v>
      </c>
      <c r="E126" s="75" t="s">
        <v>73</v>
      </c>
      <c r="F126" s="22" t="s">
        <v>411</v>
      </c>
      <c r="G126" s="22" t="s">
        <v>412</v>
      </c>
      <c r="H126" s="23">
        <v>1573</v>
      </c>
      <c r="I126" s="17">
        <v>2</v>
      </c>
      <c r="J126" s="23">
        <f t="shared" si="3"/>
        <v>3146</v>
      </c>
      <c r="K126" s="5" t="str">
        <f>VLOOKUP(F126,'[2]калькуляция 2'!$B$3:$S$190,18,FALSE)</f>
        <v>ДОПОЛНИТЬ</v>
      </c>
    </row>
    <row r="127" spans="1:13" ht="90.75" customHeight="1" thickBot="1" x14ac:dyDescent="0.3">
      <c r="A127" s="73"/>
      <c r="B127" s="76"/>
      <c r="C127" s="76"/>
      <c r="D127" s="79"/>
      <c r="E127" s="76"/>
      <c r="F127" s="12" t="s">
        <v>415</v>
      </c>
      <c r="G127" s="12" t="s">
        <v>416</v>
      </c>
      <c r="H127" s="13">
        <v>666</v>
      </c>
      <c r="I127" s="17">
        <v>1</v>
      </c>
      <c r="J127" s="13">
        <f t="shared" si="3"/>
        <v>666</v>
      </c>
      <c r="K127" s="5" t="str">
        <f>VLOOKUP(F127,'[2]калькуляция 2'!$B$3:$S$190,18,FALSE)</f>
        <v>ТС-Приложение №18</v>
      </c>
    </row>
    <row r="128" spans="1:13" ht="90.75" customHeight="1" thickBot="1" x14ac:dyDescent="0.3">
      <c r="A128" s="74"/>
      <c r="B128" s="77"/>
      <c r="C128" s="77"/>
      <c r="D128" s="80"/>
      <c r="E128" s="77"/>
      <c r="F128" s="16" t="s">
        <v>413</v>
      </c>
      <c r="G128" s="16" t="s">
        <v>414</v>
      </c>
      <c r="H128" s="17">
        <v>313</v>
      </c>
      <c r="I128" s="17">
        <v>1</v>
      </c>
      <c r="J128" s="17">
        <f t="shared" si="3"/>
        <v>313</v>
      </c>
      <c r="K128" s="5" t="str">
        <f>VLOOKUP(F128,'[2]калькуляция 2'!$B$3:$S$190,18,FALSE)</f>
        <v>ТС-Приложение №18</v>
      </c>
      <c r="M128" s="49">
        <f>SUM(J126:J128)</f>
        <v>4125</v>
      </c>
    </row>
    <row r="129" spans="1:13" ht="11.25" customHeight="1" thickBot="1" x14ac:dyDescent="0.3">
      <c r="A129" s="72" t="s">
        <v>301</v>
      </c>
      <c r="B129" s="75" t="s">
        <v>75</v>
      </c>
      <c r="C129" s="75" t="s">
        <v>76</v>
      </c>
      <c r="D129" s="78" t="s">
        <v>77</v>
      </c>
      <c r="E129" s="75" t="s">
        <v>4</v>
      </c>
      <c r="F129" s="22" t="s">
        <v>411</v>
      </c>
      <c r="G129" s="22" t="s">
        <v>412</v>
      </c>
      <c r="H129" s="23">
        <v>1573</v>
      </c>
      <c r="I129" s="17">
        <v>2</v>
      </c>
      <c r="J129" s="23">
        <f t="shared" si="3"/>
        <v>3146</v>
      </c>
      <c r="K129" s="5" t="str">
        <f>VLOOKUP(F129,'[2]калькуляция 2'!$B$3:$S$190,18,FALSE)</f>
        <v>ДОПОЛНИТЬ</v>
      </c>
    </row>
    <row r="130" spans="1:13" ht="12" thickBot="1" x14ac:dyDescent="0.3">
      <c r="A130" s="74"/>
      <c r="B130" s="77"/>
      <c r="C130" s="77"/>
      <c r="D130" s="80"/>
      <c r="E130" s="77"/>
      <c r="F130" s="16" t="s">
        <v>413</v>
      </c>
      <c r="G130" s="16" t="s">
        <v>414</v>
      </c>
      <c r="H130" s="17">
        <v>313</v>
      </c>
      <c r="I130" s="17">
        <v>1</v>
      </c>
      <c r="J130" s="17">
        <f t="shared" si="3"/>
        <v>313</v>
      </c>
      <c r="K130" s="5" t="str">
        <f>VLOOKUP(F130,'[2]калькуляция 2'!$B$3:$S$190,18,FALSE)</f>
        <v>ТС-Приложение №18</v>
      </c>
      <c r="M130" s="49">
        <f>SUM(J129:J130)</f>
        <v>3459</v>
      </c>
    </row>
    <row r="131" spans="1:13" ht="11.25" customHeight="1" thickBot="1" x14ac:dyDescent="0.3">
      <c r="A131" s="72" t="s">
        <v>301</v>
      </c>
      <c r="B131" s="75" t="s">
        <v>78</v>
      </c>
      <c r="C131" s="75" t="s">
        <v>79</v>
      </c>
      <c r="D131" s="78" t="s">
        <v>480</v>
      </c>
      <c r="E131" s="75" t="s">
        <v>4</v>
      </c>
      <c r="F131" s="22" t="s">
        <v>411</v>
      </c>
      <c r="G131" s="22" t="s">
        <v>412</v>
      </c>
      <c r="H131" s="23">
        <v>1573</v>
      </c>
      <c r="I131" s="17">
        <v>2</v>
      </c>
      <c r="J131" s="23">
        <f t="shared" si="3"/>
        <v>3146</v>
      </c>
      <c r="K131" s="5" t="str">
        <f>VLOOKUP(F131,'[2]калькуляция 2'!$B$3:$S$190,18,FALSE)</f>
        <v>ДОПОЛНИТЬ</v>
      </c>
    </row>
    <row r="132" spans="1:13" ht="11.25" customHeight="1" thickBot="1" x14ac:dyDescent="0.3">
      <c r="A132" s="73"/>
      <c r="B132" s="76"/>
      <c r="C132" s="76"/>
      <c r="D132" s="79"/>
      <c r="E132" s="76"/>
      <c r="F132" s="18" t="s">
        <v>760</v>
      </c>
      <c r="G132" s="18" t="s">
        <v>432</v>
      </c>
      <c r="H132" s="19">
        <v>431</v>
      </c>
      <c r="I132" s="17">
        <v>1</v>
      </c>
      <c r="J132" s="19">
        <f t="shared" si="3"/>
        <v>431</v>
      </c>
      <c r="K132" s="5" t="e">
        <f>VLOOKUP(F132,'[2]калькуляция 2'!$B$3:$S$190,18,FALSE)</f>
        <v>#N/A</v>
      </c>
    </row>
    <row r="133" spans="1:13" ht="11.25" customHeight="1" thickBot="1" x14ac:dyDescent="0.3">
      <c r="A133" s="73"/>
      <c r="B133" s="76"/>
      <c r="C133" s="76"/>
      <c r="D133" s="79"/>
      <c r="E133" s="76"/>
      <c r="F133" s="18" t="s">
        <v>433</v>
      </c>
      <c r="G133" s="18" t="s">
        <v>434</v>
      </c>
      <c r="H133" s="19">
        <v>309</v>
      </c>
      <c r="I133" s="17">
        <v>1</v>
      </c>
      <c r="J133" s="19">
        <f t="shared" si="3"/>
        <v>309</v>
      </c>
      <c r="K133" s="5" t="str">
        <f>VLOOKUP(F133,'[2]калькуляция 2'!$B$3:$S$190,18,FALSE)</f>
        <v>ТС-Приложение №18</v>
      </c>
    </row>
    <row r="134" spans="1:13" ht="11.25" customHeight="1" thickBot="1" x14ac:dyDescent="0.3">
      <c r="A134" s="73"/>
      <c r="B134" s="76"/>
      <c r="C134" s="76"/>
      <c r="D134" s="79"/>
      <c r="E134" s="76"/>
      <c r="F134" s="18" t="s">
        <v>435</v>
      </c>
      <c r="G134" s="18" t="s">
        <v>436</v>
      </c>
      <c r="H134" s="19">
        <v>416</v>
      </c>
      <c r="I134" s="17">
        <v>1</v>
      </c>
      <c r="J134" s="19">
        <f t="shared" si="3"/>
        <v>416</v>
      </c>
      <c r="K134" s="5" t="str">
        <f>VLOOKUP(F134,'[2]калькуляция 2'!$B$3:$S$190,18,FALSE)</f>
        <v>ТС-Приложение №18</v>
      </c>
    </row>
    <row r="135" spans="1:13" ht="11.25" customHeight="1" thickBot="1" x14ac:dyDescent="0.3">
      <c r="A135" s="73"/>
      <c r="B135" s="76"/>
      <c r="C135" s="76"/>
      <c r="D135" s="79"/>
      <c r="E135" s="76"/>
      <c r="F135" s="18" t="s">
        <v>437</v>
      </c>
      <c r="G135" s="18" t="s">
        <v>594</v>
      </c>
      <c r="H135" s="19">
        <v>198</v>
      </c>
      <c r="I135" s="17">
        <v>1</v>
      </c>
      <c r="J135" s="19">
        <f t="shared" si="3"/>
        <v>198</v>
      </c>
      <c r="K135" s="5" t="str">
        <f>VLOOKUP(F135,'[2]калькуляция 2'!$B$3:$S$190,18,FALSE)</f>
        <v>ТС-Приложение №18</v>
      </c>
    </row>
    <row r="136" spans="1:13" ht="11.25" customHeight="1" thickBot="1" x14ac:dyDescent="0.3">
      <c r="A136" s="73"/>
      <c r="B136" s="76"/>
      <c r="C136" s="76"/>
      <c r="D136" s="79"/>
      <c r="E136" s="76"/>
      <c r="F136" s="59"/>
      <c r="G136" s="59"/>
      <c r="H136" s="60"/>
      <c r="I136" s="58"/>
      <c r="J136" s="60"/>
      <c r="K136" s="5" t="e">
        <f>VLOOKUP(F136,'[2]калькуляция 2'!$B$3:$S$190,18,FALSE)</f>
        <v>#N/A</v>
      </c>
    </row>
    <row r="137" spans="1:13" ht="11.25" customHeight="1" thickBot="1" x14ac:dyDescent="0.3">
      <c r="A137" s="73"/>
      <c r="B137" s="76"/>
      <c r="C137" s="76"/>
      <c r="D137" s="79"/>
      <c r="E137" s="76"/>
      <c r="F137" s="18" t="s">
        <v>438</v>
      </c>
      <c r="G137" s="18" t="s">
        <v>439</v>
      </c>
      <c r="H137" s="19">
        <v>220</v>
      </c>
      <c r="I137" s="17">
        <v>1</v>
      </c>
      <c r="J137" s="19">
        <f t="shared" si="3"/>
        <v>220</v>
      </c>
      <c r="K137" s="5" t="str">
        <f>VLOOKUP(F137,'[2]калькуляция 2'!$B$3:$S$190,18,FALSE)</f>
        <v>ТС-Приложение №18</v>
      </c>
    </row>
    <row r="138" spans="1:13" ht="11.25" customHeight="1" thickBot="1" x14ac:dyDescent="0.3">
      <c r="A138" s="73"/>
      <c r="B138" s="76"/>
      <c r="C138" s="76"/>
      <c r="D138" s="79"/>
      <c r="E138" s="76"/>
      <c r="F138" s="18" t="s">
        <v>440</v>
      </c>
      <c r="G138" s="18" t="s">
        <v>441</v>
      </c>
      <c r="H138" s="19">
        <v>235</v>
      </c>
      <c r="I138" s="17">
        <v>1</v>
      </c>
      <c r="J138" s="19">
        <f t="shared" si="3"/>
        <v>235</v>
      </c>
      <c r="K138" s="5" t="str">
        <f>VLOOKUP(F138,'[2]калькуляция 2'!$B$3:$S$190,18,FALSE)</f>
        <v>ТС-Приложение №18</v>
      </c>
    </row>
    <row r="139" spans="1:13" ht="11.25" customHeight="1" thickBot="1" x14ac:dyDescent="0.3">
      <c r="A139" s="73"/>
      <c r="B139" s="76"/>
      <c r="C139" s="76"/>
      <c r="D139" s="79"/>
      <c r="E139" s="76"/>
      <c r="F139" s="18" t="s">
        <v>442</v>
      </c>
      <c r="G139" s="18" t="s">
        <v>443</v>
      </c>
      <c r="H139" s="19">
        <v>222</v>
      </c>
      <c r="I139" s="17">
        <v>1</v>
      </c>
      <c r="J139" s="19">
        <f t="shared" si="3"/>
        <v>222</v>
      </c>
      <c r="K139" s="5" t="str">
        <f>VLOOKUP(F139,'[2]калькуляция 2'!$B$3:$S$190,18,FALSE)</f>
        <v>ТС-Приложение №18</v>
      </c>
    </row>
    <row r="140" spans="1:13" ht="11.25" customHeight="1" thickBot="1" x14ac:dyDescent="0.3">
      <c r="A140" s="73"/>
      <c r="B140" s="76"/>
      <c r="C140" s="76"/>
      <c r="D140" s="79"/>
      <c r="E140" s="76"/>
      <c r="F140" s="18" t="s">
        <v>444</v>
      </c>
      <c r="G140" s="18" t="s">
        <v>445</v>
      </c>
      <c r="H140" s="19">
        <v>135</v>
      </c>
      <c r="I140" s="17">
        <v>1</v>
      </c>
      <c r="J140" s="19">
        <f t="shared" si="3"/>
        <v>135</v>
      </c>
      <c r="K140" s="5" t="str">
        <f>VLOOKUP(F140,'[2]калькуляция 2'!$B$3:$S$190,18,FALSE)</f>
        <v>ТС-Приложение №18</v>
      </c>
    </row>
    <row r="141" spans="1:13" ht="11.25" customHeight="1" thickBot="1" x14ac:dyDescent="0.3">
      <c r="A141" s="73"/>
      <c r="B141" s="76"/>
      <c r="C141" s="76"/>
      <c r="D141" s="79"/>
      <c r="E141" s="76"/>
      <c r="F141" s="18" t="s">
        <v>446</v>
      </c>
      <c r="G141" s="18" t="s">
        <v>447</v>
      </c>
      <c r="H141" s="19">
        <v>248</v>
      </c>
      <c r="I141" s="17">
        <v>1</v>
      </c>
      <c r="J141" s="19">
        <f t="shared" si="3"/>
        <v>248</v>
      </c>
      <c r="K141" s="5" t="str">
        <f>VLOOKUP(F141,'[2]калькуляция 2'!$B$3:$S$190,18,FALSE)</f>
        <v>ТС-Приложение №18</v>
      </c>
    </row>
    <row r="142" spans="1:13" ht="11.25" customHeight="1" thickBot="1" x14ac:dyDescent="0.3">
      <c r="A142" s="73"/>
      <c r="B142" s="76"/>
      <c r="C142" s="76"/>
      <c r="D142" s="79"/>
      <c r="E142" s="76"/>
      <c r="F142" s="18" t="s">
        <v>448</v>
      </c>
      <c r="G142" s="18" t="s">
        <v>449</v>
      </c>
      <c r="H142" s="19">
        <v>314</v>
      </c>
      <c r="I142" s="17">
        <v>1</v>
      </c>
      <c r="J142" s="19">
        <f t="shared" si="3"/>
        <v>314</v>
      </c>
      <c r="K142" s="5" t="str">
        <f>VLOOKUP(F142,'[2]калькуляция 2'!$B$3:$S$190,18,FALSE)</f>
        <v>ТС-Приложение №18</v>
      </c>
    </row>
    <row r="143" spans="1:13" ht="11.25" customHeight="1" thickBot="1" x14ac:dyDescent="0.3">
      <c r="A143" s="73"/>
      <c r="B143" s="76"/>
      <c r="C143" s="76"/>
      <c r="D143" s="79"/>
      <c r="E143" s="76"/>
      <c r="F143" s="18" t="s">
        <v>450</v>
      </c>
      <c r="G143" s="18" t="s">
        <v>451</v>
      </c>
      <c r="H143" s="19">
        <v>309</v>
      </c>
      <c r="I143" s="17">
        <v>1</v>
      </c>
      <c r="J143" s="19">
        <f t="shared" si="3"/>
        <v>309</v>
      </c>
      <c r="K143" s="5" t="str">
        <f>VLOOKUP(F143,'[2]калькуляция 2'!$B$3:$S$190,18,FALSE)</f>
        <v>ТС-Приложение №18</v>
      </c>
    </row>
    <row r="144" spans="1:13" ht="11.25" customHeight="1" thickBot="1" x14ac:dyDescent="0.3">
      <c r="A144" s="73"/>
      <c r="B144" s="76"/>
      <c r="C144" s="76"/>
      <c r="D144" s="79"/>
      <c r="E144" s="76"/>
      <c r="F144" s="18" t="s">
        <v>452</v>
      </c>
      <c r="G144" s="18" t="s">
        <v>453</v>
      </c>
      <c r="H144" s="19">
        <v>148</v>
      </c>
      <c r="I144" s="17">
        <v>1</v>
      </c>
      <c r="J144" s="19">
        <f t="shared" si="3"/>
        <v>148</v>
      </c>
      <c r="K144" s="5" t="str">
        <f>VLOOKUP(F144,'[2]калькуляция 2'!$B$3:$S$190,18,FALSE)</f>
        <v>ТС-Приложение №18</v>
      </c>
    </row>
    <row r="145" spans="1:13" ht="12" thickBot="1" x14ac:dyDescent="0.3">
      <c r="A145" s="73"/>
      <c r="B145" s="76"/>
      <c r="C145" s="76"/>
      <c r="D145" s="79"/>
      <c r="E145" s="76"/>
      <c r="F145" s="12" t="s">
        <v>481</v>
      </c>
      <c r="G145" s="12" t="s">
        <v>482</v>
      </c>
      <c r="H145" s="13">
        <v>225</v>
      </c>
      <c r="I145" s="17">
        <v>1</v>
      </c>
      <c r="J145" s="13">
        <f t="shared" si="3"/>
        <v>225</v>
      </c>
      <c r="K145" s="5" t="str">
        <f>VLOOKUP(F145,'[2]калькуляция 2'!$B$3:$S$190,18,FALSE)</f>
        <v>ТС-Приложение №18</v>
      </c>
    </row>
    <row r="146" spans="1:13" ht="12" thickBot="1" x14ac:dyDescent="0.3">
      <c r="A146" s="73"/>
      <c r="B146" s="76"/>
      <c r="C146" s="76"/>
      <c r="D146" s="79"/>
      <c r="E146" s="76"/>
      <c r="F146" s="56" t="s">
        <v>413</v>
      </c>
      <c r="G146" s="56" t="s">
        <v>414</v>
      </c>
      <c r="H146" s="57">
        <v>313</v>
      </c>
      <c r="I146" s="58">
        <v>1</v>
      </c>
      <c r="J146" s="57">
        <f t="shared" si="3"/>
        <v>313</v>
      </c>
      <c r="K146" s="5" t="str">
        <f>VLOOKUP(F146,'[2]калькуляция 2'!$B$3:$S$190,18,FALSE)</f>
        <v>ТС-Приложение №18</v>
      </c>
      <c r="M146" s="49">
        <f>SUM(J131:J146)</f>
        <v>6869</v>
      </c>
    </row>
    <row r="147" spans="1:13" ht="11.25" customHeight="1" thickBot="1" x14ac:dyDescent="0.3">
      <c r="A147" s="72" t="s">
        <v>301</v>
      </c>
      <c r="B147" s="75" t="s">
        <v>80</v>
      </c>
      <c r="C147" s="75" t="s">
        <v>81</v>
      </c>
      <c r="D147" s="78" t="s">
        <v>483</v>
      </c>
      <c r="E147" s="75" t="s">
        <v>4</v>
      </c>
      <c r="F147" s="22" t="s">
        <v>411</v>
      </c>
      <c r="G147" s="22" t="s">
        <v>412</v>
      </c>
      <c r="H147" s="23">
        <v>1573</v>
      </c>
      <c r="I147" s="17">
        <v>2</v>
      </c>
      <c r="J147" s="23">
        <f t="shared" si="3"/>
        <v>3146</v>
      </c>
      <c r="K147" s="5" t="str">
        <f>VLOOKUP(F147,'[2]калькуляция 2'!$B$3:$S$190,18,FALSE)</f>
        <v>ДОПОЛНИТЬ</v>
      </c>
    </row>
    <row r="148" spans="1:13" ht="12" thickBot="1" x14ac:dyDescent="0.3">
      <c r="A148" s="73"/>
      <c r="B148" s="76"/>
      <c r="C148" s="76"/>
      <c r="D148" s="79"/>
      <c r="E148" s="76"/>
      <c r="F148" s="12" t="s">
        <v>472</v>
      </c>
      <c r="G148" s="12" t="s">
        <v>473</v>
      </c>
      <c r="H148" s="13">
        <v>2694.6</v>
      </c>
      <c r="I148" s="17">
        <v>1</v>
      </c>
      <c r="J148" s="13">
        <f t="shared" si="3"/>
        <v>2694.6</v>
      </c>
      <c r="K148" s="5" t="str">
        <f>VLOOKUP(F148,'[2]калькуляция 2'!$B$3:$S$190,18,FALSE)</f>
        <v>ТС-Приложение №20</v>
      </c>
    </row>
    <row r="149" spans="1:13" ht="12" thickBot="1" x14ac:dyDescent="0.3">
      <c r="A149" s="74"/>
      <c r="B149" s="77"/>
      <c r="C149" s="77"/>
      <c r="D149" s="80"/>
      <c r="E149" s="77"/>
      <c r="F149" s="16" t="s">
        <v>475</v>
      </c>
      <c r="G149" s="16" t="s">
        <v>476</v>
      </c>
      <c r="H149" s="17">
        <v>1219.32</v>
      </c>
      <c r="I149" s="17">
        <v>1</v>
      </c>
      <c r="J149" s="17">
        <f t="shared" si="3"/>
        <v>1219.32</v>
      </c>
      <c r="K149" s="5" t="str">
        <f>VLOOKUP(F149,'[2]калькуляция 2'!$B$3:$S$190,18,FALSE)</f>
        <v>ТС-Приложение №20</v>
      </c>
      <c r="M149" s="49">
        <f>SUM(J147:J149)</f>
        <v>7059.92</v>
      </c>
    </row>
    <row r="150" spans="1:13" ht="11.25" customHeight="1" thickBot="1" x14ac:dyDescent="0.3">
      <c r="A150" s="72" t="s">
        <v>301</v>
      </c>
      <c r="B150" s="75" t="s">
        <v>82</v>
      </c>
      <c r="C150" s="75" t="s">
        <v>83</v>
      </c>
      <c r="D150" s="78" t="s">
        <v>483</v>
      </c>
      <c r="E150" s="75" t="s">
        <v>4</v>
      </c>
      <c r="F150" s="22" t="s">
        <v>411</v>
      </c>
      <c r="G150" s="22" t="s">
        <v>412</v>
      </c>
      <c r="H150" s="23">
        <v>1573</v>
      </c>
      <c r="I150" s="17">
        <v>2</v>
      </c>
      <c r="J150" s="23">
        <f t="shared" si="3"/>
        <v>3146</v>
      </c>
      <c r="K150" s="5" t="str">
        <f>VLOOKUP(F150,'[2]калькуляция 2'!$B$3:$S$190,18,FALSE)</f>
        <v>ДОПОЛНИТЬ</v>
      </c>
    </row>
    <row r="151" spans="1:13" ht="12" thickBot="1" x14ac:dyDescent="0.3">
      <c r="A151" s="73"/>
      <c r="B151" s="76"/>
      <c r="C151" s="76"/>
      <c r="D151" s="79"/>
      <c r="E151" s="76"/>
      <c r="F151" s="12" t="s">
        <v>472</v>
      </c>
      <c r="G151" s="12" t="s">
        <v>473</v>
      </c>
      <c r="H151" s="13">
        <v>2694.6</v>
      </c>
      <c r="I151" s="17">
        <v>1</v>
      </c>
      <c r="J151" s="13">
        <f t="shared" si="3"/>
        <v>2694.6</v>
      </c>
      <c r="K151" s="5" t="str">
        <f>VLOOKUP(F151,'[2]калькуляция 2'!$B$3:$S$190,18,FALSE)</f>
        <v>ТС-Приложение №20</v>
      </c>
    </row>
    <row r="152" spans="1:13" ht="12" thickBot="1" x14ac:dyDescent="0.3">
      <c r="A152" s="74"/>
      <c r="B152" s="77"/>
      <c r="C152" s="77"/>
      <c r="D152" s="80"/>
      <c r="E152" s="77"/>
      <c r="F152" s="16" t="s">
        <v>484</v>
      </c>
      <c r="G152" s="16" t="s">
        <v>485</v>
      </c>
      <c r="H152" s="17">
        <v>2911.68</v>
      </c>
      <c r="I152" s="17">
        <v>1</v>
      </c>
      <c r="J152" s="17">
        <f t="shared" si="3"/>
        <v>2911.68</v>
      </c>
      <c r="K152" s="5" t="str">
        <f>VLOOKUP(F152,'[2]калькуляция 2'!$B$3:$S$190,18,FALSE)</f>
        <v>ТС-Приложение №20</v>
      </c>
      <c r="M152" s="49">
        <f>SUM(J150:J152)</f>
        <v>8752.2800000000007</v>
      </c>
    </row>
    <row r="153" spans="1:13" ht="21" customHeight="1" thickBot="1" x14ac:dyDescent="0.3">
      <c r="A153" s="72" t="s">
        <v>301</v>
      </c>
      <c r="B153" s="75" t="s">
        <v>84</v>
      </c>
      <c r="C153" s="75" t="s">
        <v>85</v>
      </c>
      <c r="D153" s="78" t="s">
        <v>86</v>
      </c>
      <c r="E153" s="75" t="s">
        <v>4</v>
      </c>
      <c r="F153" s="22" t="s">
        <v>411</v>
      </c>
      <c r="G153" s="22" t="s">
        <v>412</v>
      </c>
      <c r="H153" s="23">
        <v>1573</v>
      </c>
      <c r="I153" s="17">
        <v>2</v>
      </c>
      <c r="J153" s="23">
        <f t="shared" si="3"/>
        <v>3146</v>
      </c>
      <c r="K153" s="5" t="str">
        <f>VLOOKUP(F153,'[2]калькуляция 2'!$B$3:$S$190,18,FALSE)</f>
        <v>ДОПОЛНИТЬ</v>
      </c>
    </row>
    <row r="154" spans="1:13" ht="21" customHeight="1" thickBot="1" x14ac:dyDescent="0.3">
      <c r="A154" s="73"/>
      <c r="B154" s="76"/>
      <c r="C154" s="76"/>
      <c r="D154" s="79"/>
      <c r="E154" s="76"/>
      <c r="F154" s="12" t="s">
        <v>486</v>
      </c>
      <c r="G154" s="12" t="s">
        <v>487</v>
      </c>
      <c r="H154" s="13">
        <v>5226.12</v>
      </c>
      <c r="I154" s="17">
        <v>1</v>
      </c>
      <c r="J154" s="13">
        <f t="shared" si="3"/>
        <v>5226.12</v>
      </c>
      <c r="K154" s="5" t="str">
        <f>VLOOKUP(F154,'[2]калькуляция 2'!$B$3:$S$190,18,FALSE)</f>
        <v>ТС-Приложение №20</v>
      </c>
    </row>
    <row r="155" spans="1:13" ht="21" customHeight="1" thickBot="1" x14ac:dyDescent="0.3">
      <c r="A155" s="73"/>
      <c r="B155" s="76"/>
      <c r="C155" s="76"/>
      <c r="D155" s="79"/>
      <c r="E155" s="76"/>
      <c r="F155" s="12" t="s">
        <v>488</v>
      </c>
      <c r="G155" s="12" t="s">
        <v>489</v>
      </c>
      <c r="H155" s="28">
        <v>2489</v>
      </c>
      <c r="I155" s="17">
        <v>1</v>
      </c>
      <c r="J155" s="28">
        <f t="shared" si="3"/>
        <v>2489</v>
      </c>
      <c r="K155" s="5" t="str">
        <f>VLOOKUP(F155,'[2]калькуляция 2'!$B$3:$S$190,18,FALSE)</f>
        <v>ДОПОЛНИТЬ</v>
      </c>
    </row>
    <row r="156" spans="1:13" ht="21" customHeight="1" thickBot="1" x14ac:dyDescent="0.3">
      <c r="A156" s="74"/>
      <c r="B156" s="77"/>
      <c r="C156" s="77"/>
      <c r="D156" s="80"/>
      <c r="E156" s="77"/>
      <c r="F156" s="16" t="s">
        <v>490</v>
      </c>
      <c r="G156" s="16" t="s">
        <v>491</v>
      </c>
      <c r="H156" s="29">
        <v>2489</v>
      </c>
      <c r="I156" s="17">
        <v>1</v>
      </c>
      <c r="J156" s="29">
        <f t="shared" si="3"/>
        <v>2489</v>
      </c>
      <c r="K156" s="5" t="str">
        <f>VLOOKUP(F156,'[2]калькуляция 2'!$B$3:$S$190,18,FALSE)</f>
        <v>ДОПОЛНИТЬ</v>
      </c>
      <c r="M156" s="49">
        <f>SUM(J153:J156)</f>
        <v>13350.119999999999</v>
      </c>
    </row>
    <row r="157" spans="1:13" ht="18.75" customHeight="1" thickBot="1" x14ac:dyDescent="0.3">
      <c r="A157" s="81" t="s">
        <v>301</v>
      </c>
      <c r="B157" s="81" t="s">
        <v>42</v>
      </c>
      <c r="C157" s="81" t="s">
        <v>87</v>
      </c>
      <c r="D157" s="84" t="s">
        <v>492</v>
      </c>
      <c r="E157" s="81" t="s">
        <v>4</v>
      </c>
      <c r="F157" s="30" t="s">
        <v>411</v>
      </c>
      <c r="G157" s="30" t="s">
        <v>412</v>
      </c>
      <c r="H157" s="31">
        <v>1573</v>
      </c>
      <c r="I157" s="17">
        <v>2</v>
      </c>
      <c r="J157" s="31">
        <f t="shared" si="3"/>
        <v>3146</v>
      </c>
      <c r="K157" s="5" t="str">
        <f>VLOOKUP(F157,'[2]калькуляция 2'!$B$3:$S$190,18,FALSE)</f>
        <v>ДОПОЛНИТЬ</v>
      </c>
    </row>
    <row r="158" spans="1:13" ht="18.75" customHeight="1" thickBot="1" x14ac:dyDescent="0.3">
      <c r="A158" s="82"/>
      <c r="B158" s="82"/>
      <c r="C158" s="82"/>
      <c r="D158" s="85"/>
      <c r="E158" s="82"/>
      <c r="F158" s="32" t="s">
        <v>472</v>
      </c>
      <c r="G158" s="32" t="s">
        <v>473</v>
      </c>
      <c r="H158" s="33">
        <v>2694.6</v>
      </c>
      <c r="I158" s="17">
        <v>1</v>
      </c>
      <c r="J158" s="33">
        <f t="shared" si="3"/>
        <v>2694.6</v>
      </c>
      <c r="K158" s="5" t="str">
        <f>VLOOKUP(F158,'[2]калькуляция 2'!$B$3:$S$190,18,FALSE)</f>
        <v>ТС-Приложение №20</v>
      </c>
    </row>
    <row r="159" spans="1:13" ht="18.75" customHeight="1" thickBot="1" x14ac:dyDescent="0.3">
      <c r="A159" s="83"/>
      <c r="B159" s="83"/>
      <c r="C159" s="83"/>
      <c r="D159" s="86"/>
      <c r="E159" s="83"/>
      <c r="F159" s="34" t="s">
        <v>475</v>
      </c>
      <c r="G159" s="34" t="s">
        <v>476</v>
      </c>
      <c r="H159" s="7">
        <v>1219.32</v>
      </c>
      <c r="I159" s="17">
        <v>1</v>
      </c>
      <c r="J159" s="7">
        <f t="shared" si="3"/>
        <v>1219.32</v>
      </c>
      <c r="K159" s="5" t="str">
        <f>VLOOKUP(F159,'[2]калькуляция 2'!$B$3:$S$190,18,FALSE)</f>
        <v>ТС-Приложение №20</v>
      </c>
      <c r="M159" s="49">
        <f>SUM(J157:J159)</f>
        <v>7059.92</v>
      </c>
    </row>
    <row r="160" spans="1:13" ht="27.75" customHeight="1" thickBot="1" x14ac:dyDescent="0.3">
      <c r="A160" s="72" t="s">
        <v>301</v>
      </c>
      <c r="B160" s="75" t="s">
        <v>299</v>
      </c>
      <c r="C160" s="75" t="s">
        <v>88</v>
      </c>
      <c r="D160" s="78" t="s">
        <v>493</v>
      </c>
      <c r="E160" s="75" t="s">
        <v>89</v>
      </c>
      <c r="F160" s="22" t="s">
        <v>411</v>
      </c>
      <c r="G160" s="22" t="s">
        <v>412</v>
      </c>
      <c r="H160" s="23">
        <v>1573</v>
      </c>
      <c r="I160" s="17">
        <v>2</v>
      </c>
      <c r="J160" s="23">
        <f t="shared" si="3"/>
        <v>3146</v>
      </c>
      <c r="K160" s="5" t="str">
        <f>VLOOKUP(F160,'[2]калькуляция 2'!$B$3:$S$190,18,FALSE)</f>
        <v>ДОПОЛНИТЬ</v>
      </c>
    </row>
    <row r="161" spans="1:13" ht="27.75" customHeight="1" thickBot="1" x14ac:dyDescent="0.3">
      <c r="A161" s="73"/>
      <c r="B161" s="76"/>
      <c r="C161" s="76"/>
      <c r="D161" s="79"/>
      <c r="E161" s="76"/>
      <c r="F161" s="12" t="s">
        <v>486</v>
      </c>
      <c r="G161" s="12" t="s">
        <v>487</v>
      </c>
      <c r="H161" s="13">
        <v>5226.12</v>
      </c>
      <c r="I161" s="17">
        <v>1</v>
      </c>
      <c r="J161" s="13">
        <f t="shared" si="3"/>
        <v>5226.12</v>
      </c>
      <c r="K161" s="5" t="str">
        <f>VLOOKUP(F161,'[2]калькуляция 2'!$B$3:$S$190,18,FALSE)</f>
        <v>ТС-Приложение №20</v>
      </c>
    </row>
    <row r="162" spans="1:13" ht="27.75" customHeight="1" thickBot="1" x14ac:dyDescent="0.3">
      <c r="A162" s="73"/>
      <c r="B162" s="76"/>
      <c r="C162" s="76"/>
      <c r="D162" s="79"/>
      <c r="E162" s="76"/>
      <c r="F162" s="12" t="s">
        <v>488</v>
      </c>
      <c r="G162" s="12" t="s">
        <v>489</v>
      </c>
      <c r="H162" s="28">
        <v>2489</v>
      </c>
      <c r="I162" s="17">
        <v>1</v>
      </c>
      <c r="J162" s="28">
        <f t="shared" si="3"/>
        <v>2489</v>
      </c>
      <c r="K162" s="5" t="str">
        <f>VLOOKUP(F162,'[2]калькуляция 2'!$B$3:$S$190,18,FALSE)</f>
        <v>ДОПОЛНИТЬ</v>
      </c>
    </row>
    <row r="163" spans="1:13" ht="27.75" customHeight="1" thickBot="1" x14ac:dyDescent="0.3">
      <c r="A163" s="74"/>
      <c r="B163" s="77"/>
      <c r="C163" s="77"/>
      <c r="D163" s="80"/>
      <c r="E163" s="77"/>
      <c r="F163" s="16" t="s">
        <v>490</v>
      </c>
      <c r="G163" s="16" t="s">
        <v>491</v>
      </c>
      <c r="H163" s="29">
        <v>2489</v>
      </c>
      <c r="I163" s="17">
        <v>1</v>
      </c>
      <c r="J163" s="29">
        <f t="shared" si="3"/>
        <v>2489</v>
      </c>
      <c r="K163" s="5" t="str">
        <f>VLOOKUP(F163,'[2]калькуляция 2'!$B$3:$S$190,18,FALSE)</f>
        <v>ДОПОЛНИТЬ</v>
      </c>
      <c r="M163" s="49">
        <f>SUM(J160:J163)</f>
        <v>13350.119999999999</v>
      </c>
    </row>
    <row r="164" spans="1:13" ht="13.5" customHeight="1" thickBot="1" x14ac:dyDescent="0.3">
      <c r="A164" s="72" t="s">
        <v>301</v>
      </c>
      <c r="B164" s="75" t="s">
        <v>90</v>
      </c>
      <c r="C164" s="75" t="s">
        <v>91</v>
      </c>
      <c r="D164" s="78" t="s">
        <v>493</v>
      </c>
      <c r="E164" s="75" t="s">
        <v>4</v>
      </c>
      <c r="F164" s="22" t="s">
        <v>411</v>
      </c>
      <c r="G164" s="22" t="s">
        <v>412</v>
      </c>
      <c r="H164" s="23">
        <v>1573</v>
      </c>
      <c r="I164" s="17">
        <v>2</v>
      </c>
      <c r="J164" s="23">
        <f t="shared" si="3"/>
        <v>3146</v>
      </c>
      <c r="K164" s="5" t="str">
        <f>VLOOKUP(F164,'[2]калькуляция 2'!$B$3:$S$190,18,FALSE)</f>
        <v>ДОПОЛНИТЬ</v>
      </c>
    </row>
    <row r="165" spans="1:13" ht="13.5" customHeight="1" thickBot="1" x14ac:dyDescent="0.3">
      <c r="A165" s="73"/>
      <c r="B165" s="76"/>
      <c r="C165" s="76"/>
      <c r="D165" s="79"/>
      <c r="E165" s="76"/>
      <c r="F165" s="12" t="s">
        <v>486</v>
      </c>
      <c r="G165" s="12" t="s">
        <v>487</v>
      </c>
      <c r="H165" s="13">
        <v>5226.12</v>
      </c>
      <c r="I165" s="17">
        <v>1</v>
      </c>
      <c r="J165" s="13">
        <f t="shared" si="3"/>
        <v>5226.12</v>
      </c>
      <c r="K165" s="5" t="str">
        <f>VLOOKUP(F165,'[2]калькуляция 2'!$B$3:$S$190,18,FALSE)</f>
        <v>ТС-Приложение №20</v>
      </c>
    </row>
    <row r="166" spans="1:13" ht="13.5" customHeight="1" thickBot="1" x14ac:dyDescent="0.3">
      <c r="A166" s="73"/>
      <c r="B166" s="76"/>
      <c r="C166" s="76"/>
      <c r="D166" s="79"/>
      <c r="E166" s="76"/>
      <c r="F166" s="12" t="s">
        <v>488</v>
      </c>
      <c r="G166" s="12" t="s">
        <v>489</v>
      </c>
      <c r="H166" s="28">
        <v>2489</v>
      </c>
      <c r="I166" s="17">
        <v>1</v>
      </c>
      <c r="J166" s="28">
        <f t="shared" si="3"/>
        <v>2489</v>
      </c>
      <c r="K166" s="5" t="str">
        <f>VLOOKUP(F166,'[2]калькуляция 2'!$B$3:$S$190,18,FALSE)</f>
        <v>ДОПОЛНИТЬ</v>
      </c>
    </row>
    <row r="167" spans="1:13" ht="13.5" customHeight="1" thickBot="1" x14ac:dyDescent="0.3">
      <c r="A167" s="74"/>
      <c r="B167" s="77"/>
      <c r="C167" s="77"/>
      <c r="D167" s="80"/>
      <c r="E167" s="77"/>
      <c r="F167" s="16" t="s">
        <v>490</v>
      </c>
      <c r="G167" s="16" t="s">
        <v>491</v>
      </c>
      <c r="H167" s="29">
        <v>2489</v>
      </c>
      <c r="I167" s="17">
        <v>1</v>
      </c>
      <c r="J167" s="29">
        <f t="shared" si="3"/>
        <v>2489</v>
      </c>
      <c r="K167" s="5" t="str">
        <f>VLOOKUP(F167,'[2]калькуляция 2'!$B$3:$S$190,18,FALSE)</f>
        <v>ДОПОЛНИТЬ</v>
      </c>
      <c r="M167" s="49">
        <f>SUM(J164:J167)</f>
        <v>13350.119999999999</v>
      </c>
    </row>
    <row r="168" spans="1:13" ht="11.25" customHeight="1" thickBot="1" x14ac:dyDescent="0.3">
      <c r="A168" s="72" t="s">
        <v>301</v>
      </c>
      <c r="B168" s="75" t="s">
        <v>92</v>
      </c>
      <c r="C168" s="75" t="s">
        <v>93</v>
      </c>
      <c r="D168" s="78" t="s">
        <v>493</v>
      </c>
      <c r="E168" s="75" t="s">
        <v>4</v>
      </c>
      <c r="F168" s="22" t="s">
        <v>411</v>
      </c>
      <c r="G168" s="22" t="s">
        <v>412</v>
      </c>
      <c r="H168" s="23">
        <v>1573</v>
      </c>
      <c r="I168" s="17">
        <v>2</v>
      </c>
      <c r="J168" s="23">
        <f t="shared" si="3"/>
        <v>3146</v>
      </c>
      <c r="K168" s="5" t="str">
        <f>VLOOKUP(F168,'[2]калькуляция 2'!$B$3:$S$190,18,FALSE)</f>
        <v>ДОПОЛНИТЬ</v>
      </c>
    </row>
    <row r="169" spans="1:13" ht="12" thickBot="1" x14ac:dyDescent="0.3">
      <c r="A169" s="73"/>
      <c r="B169" s="76"/>
      <c r="C169" s="76"/>
      <c r="D169" s="79"/>
      <c r="E169" s="76"/>
      <c r="F169" s="12" t="s">
        <v>486</v>
      </c>
      <c r="G169" s="12" t="s">
        <v>487</v>
      </c>
      <c r="H169" s="13">
        <v>5226.12</v>
      </c>
      <c r="I169" s="17">
        <v>1</v>
      </c>
      <c r="J169" s="13">
        <f t="shared" si="3"/>
        <v>5226.12</v>
      </c>
      <c r="K169" s="5" t="str">
        <f>VLOOKUP(F169,'[2]калькуляция 2'!$B$3:$S$190,18,FALSE)</f>
        <v>ТС-Приложение №20</v>
      </c>
    </row>
    <row r="170" spans="1:13" ht="12" thickBot="1" x14ac:dyDescent="0.3">
      <c r="A170" s="73"/>
      <c r="B170" s="76"/>
      <c r="C170" s="76"/>
      <c r="D170" s="79"/>
      <c r="E170" s="76"/>
      <c r="F170" s="12" t="s">
        <v>488</v>
      </c>
      <c r="G170" s="12" t="s">
        <v>489</v>
      </c>
      <c r="H170" s="28">
        <v>2489</v>
      </c>
      <c r="I170" s="17">
        <v>1</v>
      </c>
      <c r="J170" s="28">
        <f t="shared" si="3"/>
        <v>2489</v>
      </c>
      <c r="K170" s="5" t="str">
        <f>VLOOKUP(F170,'[2]калькуляция 2'!$B$3:$S$190,18,FALSE)</f>
        <v>ДОПОЛНИТЬ</v>
      </c>
    </row>
    <row r="171" spans="1:13" ht="12" thickBot="1" x14ac:dyDescent="0.3">
      <c r="A171" s="74"/>
      <c r="B171" s="77"/>
      <c r="C171" s="77"/>
      <c r="D171" s="80"/>
      <c r="E171" s="77"/>
      <c r="F171" s="16" t="s">
        <v>490</v>
      </c>
      <c r="G171" s="16" t="s">
        <v>491</v>
      </c>
      <c r="H171" s="29">
        <v>2489</v>
      </c>
      <c r="I171" s="17">
        <v>1</v>
      </c>
      <c r="J171" s="29">
        <f t="shared" si="3"/>
        <v>2489</v>
      </c>
      <c r="K171" s="5" t="str">
        <f>VLOOKUP(F171,'[2]калькуляция 2'!$B$3:$S$190,18,FALSE)</f>
        <v>ДОПОЛНИТЬ</v>
      </c>
      <c r="M171" s="49">
        <f>SUM(J168:J171)</f>
        <v>13350.119999999999</v>
      </c>
    </row>
    <row r="172" spans="1:13" ht="16.5" customHeight="1" thickBot="1" x14ac:dyDescent="0.3">
      <c r="A172" s="72" t="s">
        <v>301</v>
      </c>
      <c r="B172" s="75" t="s">
        <v>94</v>
      </c>
      <c r="C172" s="75" t="s">
        <v>95</v>
      </c>
      <c r="D172" s="78" t="s">
        <v>494</v>
      </c>
      <c r="E172" s="75" t="s">
        <v>4</v>
      </c>
      <c r="F172" s="22" t="s">
        <v>411</v>
      </c>
      <c r="G172" s="22" t="s">
        <v>412</v>
      </c>
      <c r="H172" s="23">
        <v>1573</v>
      </c>
      <c r="I172" s="17">
        <v>2</v>
      </c>
      <c r="J172" s="23">
        <f t="shared" si="3"/>
        <v>3146</v>
      </c>
      <c r="K172" s="5" t="str">
        <f>VLOOKUP(F172,'[2]калькуляция 2'!$B$3:$S$190,18,FALSE)</f>
        <v>ДОПОЛНИТЬ</v>
      </c>
    </row>
    <row r="173" spans="1:13" ht="16.5" customHeight="1" thickBot="1" x14ac:dyDescent="0.3">
      <c r="A173" s="73"/>
      <c r="B173" s="76"/>
      <c r="C173" s="76"/>
      <c r="D173" s="79"/>
      <c r="E173" s="76"/>
      <c r="F173" s="12" t="s">
        <v>472</v>
      </c>
      <c r="G173" s="12" t="s">
        <v>473</v>
      </c>
      <c r="H173" s="13">
        <v>2694.6</v>
      </c>
      <c r="I173" s="17">
        <v>1</v>
      </c>
      <c r="J173" s="13">
        <f t="shared" si="3"/>
        <v>2694.6</v>
      </c>
      <c r="K173" s="5" t="str">
        <f>VLOOKUP(F173,'[2]калькуляция 2'!$B$3:$S$190,18,FALSE)</f>
        <v>ТС-Приложение №20</v>
      </c>
    </row>
    <row r="174" spans="1:13" ht="16.5" customHeight="1" thickBot="1" x14ac:dyDescent="0.3">
      <c r="A174" s="74"/>
      <c r="B174" s="77"/>
      <c r="C174" s="77"/>
      <c r="D174" s="80"/>
      <c r="E174" s="77"/>
      <c r="F174" s="16" t="s">
        <v>475</v>
      </c>
      <c r="G174" s="16" t="s">
        <v>476</v>
      </c>
      <c r="H174" s="17">
        <v>1219.32</v>
      </c>
      <c r="I174" s="17">
        <v>1</v>
      </c>
      <c r="J174" s="17">
        <f t="shared" si="3"/>
        <v>1219.32</v>
      </c>
      <c r="K174" s="5" t="str">
        <f>VLOOKUP(F174,'[2]калькуляция 2'!$B$3:$S$190,18,FALSE)</f>
        <v>ТС-Приложение №20</v>
      </c>
      <c r="M174" s="49">
        <f>SUM(J172:J174)</f>
        <v>7059.92</v>
      </c>
    </row>
    <row r="175" spans="1:13" ht="18" customHeight="1" thickBot="1" x14ac:dyDescent="0.3">
      <c r="A175" s="72" t="s">
        <v>301</v>
      </c>
      <c r="B175" s="75" t="s">
        <v>96</v>
      </c>
      <c r="C175" s="75" t="s">
        <v>97</v>
      </c>
      <c r="D175" s="78" t="s">
        <v>494</v>
      </c>
      <c r="E175" s="75" t="s">
        <v>4</v>
      </c>
      <c r="F175" s="22" t="s">
        <v>411</v>
      </c>
      <c r="G175" s="22" t="s">
        <v>412</v>
      </c>
      <c r="H175" s="23">
        <v>1573</v>
      </c>
      <c r="I175" s="17">
        <v>2</v>
      </c>
      <c r="J175" s="23">
        <f t="shared" ref="J175:J238" si="4">H175*I175</f>
        <v>3146</v>
      </c>
      <c r="K175" s="5" t="str">
        <f>VLOOKUP(F175,'[2]калькуляция 2'!$B$3:$S$190,18,FALSE)</f>
        <v>ДОПОЛНИТЬ</v>
      </c>
    </row>
    <row r="176" spans="1:13" ht="18" customHeight="1" thickBot="1" x14ac:dyDescent="0.3">
      <c r="A176" s="73"/>
      <c r="B176" s="76"/>
      <c r="C176" s="76"/>
      <c r="D176" s="79"/>
      <c r="E176" s="76"/>
      <c r="F176" s="12" t="s">
        <v>472</v>
      </c>
      <c r="G176" s="12" t="s">
        <v>473</v>
      </c>
      <c r="H176" s="13">
        <v>2694.6</v>
      </c>
      <c r="I176" s="17">
        <v>1</v>
      </c>
      <c r="J176" s="13">
        <f t="shared" si="4"/>
        <v>2694.6</v>
      </c>
      <c r="K176" s="5" t="str">
        <f>VLOOKUP(F176,'[2]калькуляция 2'!$B$3:$S$190,18,FALSE)</f>
        <v>ТС-Приложение №20</v>
      </c>
    </row>
    <row r="177" spans="1:13" ht="18" customHeight="1" thickBot="1" x14ac:dyDescent="0.3">
      <c r="A177" s="74"/>
      <c r="B177" s="77"/>
      <c r="C177" s="77"/>
      <c r="D177" s="80"/>
      <c r="E177" s="77"/>
      <c r="F177" s="16" t="s">
        <v>475</v>
      </c>
      <c r="G177" s="16" t="s">
        <v>476</v>
      </c>
      <c r="H177" s="17">
        <v>1219.32</v>
      </c>
      <c r="I177" s="17">
        <v>1</v>
      </c>
      <c r="J177" s="17">
        <f t="shared" si="4"/>
        <v>1219.32</v>
      </c>
      <c r="K177" s="5" t="str">
        <f>VLOOKUP(F177,'[2]калькуляция 2'!$B$3:$S$190,18,FALSE)</f>
        <v>ТС-Приложение №20</v>
      </c>
      <c r="M177" s="49">
        <f>SUM(J175:J177)</f>
        <v>7059.92</v>
      </c>
    </row>
    <row r="178" spans="1:13" ht="18.75" customHeight="1" thickBot="1" x14ac:dyDescent="0.3">
      <c r="A178" s="72" t="s">
        <v>301</v>
      </c>
      <c r="B178" s="75" t="s">
        <v>98</v>
      </c>
      <c r="C178" s="75" t="s">
        <v>99</v>
      </c>
      <c r="D178" s="78" t="s">
        <v>494</v>
      </c>
      <c r="E178" s="75" t="s">
        <v>4</v>
      </c>
      <c r="F178" s="22" t="s">
        <v>411</v>
      </c>
      <c r="G178" s="22" t="s">
        <v>412</v>
      </c>
      <c r="H178" s="23">
        <v>1573</v>
      </c>
      <c r="I178" s="17">
        <v>2</v>
      </c>
      <c r="J178" s="23">
        <f t="shared" si="4"/>
        <v>3146</v>
      </c>
      <c r="K178" s="5" t="str">
        <f>VLOOKUP(F178,'[2]калькуляция 2'!$B$3:$S$190,18,FALSE)</f>
        <v>ДОПОЛНИТЬ</v>
      </c>
    </row>
    <row r="179" spans="1:13" ht="18.75" customHeight="1" thickBot="1" x14ac:dyDescent="0.3">
      <c r="A179" s="73"/>
      <c r="B179" s="76"/>
      <c r="C179" s="76"/>
      <c r="D179" s="79"/>
      <c r="E179" s="76"/>
      <c r="F179" s="12" t="s">
        <v>472</v>
      </c>
      <c r="G179" s="12" t="s">
        <v>473</v>
      </c>
      <c r="H179" s="13">
        <v>2694.6</v>
      </c>
      <c r="I179" s="17">
        <v>1</v>
      </c>
      <c r="J179" s="13">
        <f t="shared" si="4"/>
        <v>2694.6</v>
      </c>
      <c r="K179" s="5" t="str">
        <f>VLOOKUP(F179,'[2]калькуляция 2'!$B$3:$S$190,18,FALSE)</f>
        <v>ТС-Приложение №20</v>
      </c>
    </row>
    <row r="180" spans="1:13" ht="18.75" customHeight="1" thickBot="1" x14ac:dyDescent="0.3">
      <c r="A180" s="74"/>
      <c r="B180" s="77"/>
      <c r="C180" s="77"/>
      <c r="D180" s="80"/>
      <c r="E180" s="77"/>
      <c r="F180" s="16" t="s">
        <v>475</v>
      </c>
      <c r="G180" s="16" t="s">
        <v>476</v>
      </c>
      <c r="H180" s="17">
        <v>1219.32</v>
      </c>
      <c r="I180" s="17">
        <v>1</v>
      </c>
      <c r="J180" s="17">
        <f t="shared" si="4"/>
        <v>1219.32</v>
      </c>
      <c r="K180" s="5" t="str">
        <f>VLOOKUP(F180,'[2]калькуляция 2'!$B$3:$S$190,18,FALSE)</f>
        <v>ТС-Приложение №20</v>
      </c>
      <c r="M180" s="49">
        <f>SUM(J178:J180)</f>
        <v>7059.92</v>
      </c>
    </row>
    <row r="181" spans="1:13" ht="20.25" customHeight="1" thickBot="1" x14ac:dyDescent="0.3">
      <c r="A181" s="72" t="s">
        <v>301</v>
      </c>
      <c r="B181" s="75" t="s">
        <v>100</v>
      </c>
      <c r="C181" s="75" t="s">
        <v>101</v>
      </c>
      <c r="D181" s="78" t="s">
        <v>495</v>
      </c>
      <c r="E181" s="81" t="s">
        <v>102</v>
      </c>
      <c r="F181" s="22" t="s">
        <v>411</v>
      </c>
      <c r="G181" s="22" t="s">
        <v>412</v>
      </c>
      <c r="H181" s="23">
        <v>1573</v>
      </c>
      <c r="I181" s="17">
        <v>2</v>
      </c>
      <c r="J181" s="23">
        <f t="shared" si="4"/>
        <v>3146</v>
      </c>
      <c r="K181" s="5" t="str">
        <f>VLOOKUP(F181,'[2]калькуляция 2'!$B$3:$S$190,18,FALSE)</f>
        <v>ДОПОЛНИТЬ</v>
      </c>
    </row>
    <row r="182" spans="1:13" ht="20.25" customHeight="1" thickBot="1" x14ac:dyDescent="0.3">
      <c r="A182" s="73"/>
      <c r="B182" s="76"/>
      <c r="C182" s="76"/>
      <c r="D182" s="79"/>
      <c r="E182" s="82"/>
      <c r="F182" s="12" t="s">
        <v>496</v>
      </c>
      <c r="G182" s="12" t="s">
        <v>497</v>
      </c>
      <c r="H182" s="13">
        <v>1173</v>
      </c>
      <c r="I182" s="17">
        <v>1</v>
      </c>
      <c r="J182" s="13">
        <f t="shared" si="4"/>
        <v>1173</v>
      </c>
      <c r="K182" s="5" t="str">
        <f>VLOOKUP(F182,'[2]калькуляция 2'!$B$3:$S$190,18,FALSE)</f>
        <v>ТС-Приложение №20</v>
      </c>
    </row>
    <row r="183" spans="1:13" ht="20.25" customHeight="1" thickBot="1" x14ac:dyDescent="0.3">
      <c r="A183" s="74"/>
      <c r="B183" s="77"/>
      <c r="C183" s="77"/>
      <c r="D183" s="80"/>
      <c r="E183" s="83"/>
      <c r="F183" s="16" t="s">
        <v>498</v>
      </c>
      <c r="G183" s="16" t="s">
        <v>499</v>
      </c>
      <c r="H183" s="17">
        <v>348</v>
      </c>
      <c r="I183" s="17">
        <v>1</v>
      </c>
      <c r="J183" s="17">
        <f t="shared" si="4"/>
        <v>348</v>
      </c>
      <c r="K183" s="5" t="str">
        <f>VLOOKUP(F183,'[2]калькуляция 2'!$B$3:$S$190,18,FALSE)</f>
        <v>ТС-Приложение №18</v>
      </c>
      <c r="M183" s="49">
        <f>SUM(J181:J183)</f>
        <v>4667</v>
      </c>
    </row>
    <row r="184" spans="1:13" ht="38.25" customHeight="1" thickBot="1" x14ac:dyDescent="0.3">
      <c r="A184" s="72" t="s">
        <v>301</v>
      </c>
      <c r="B184" s="75" t="s">
        <v>103</v>
      </c>
      <c r="C184" s="75" t="s">
        <v>104</v>
      </c>
      <c r="D184" s="78" t="s">
        <v>495</v>
      </c>
      <c r="E184" s="81" t="s">
        <v>102</v>
      </c>
      <c r="F184" s="22" t="s">
        <v>411</v>
      </c>
      <c r="G184" s="22" t="s">
        <v>412</v>
      </c>
      <c r="H184" s="23">
        <v>1573</v>
      </c>
      <c r="I184" s="17">
        <v>2</v>
      </c>
      <c r="J184" s="23">
        <f t="shared" si="4"/>
        <v>3146</v>
      </c>
      <c r="K184" s="5" t="str">
        <f>VLOOKUP(F184,'[2]калькуляция 2'!$B$3:$S$190,18,FALSE)</f>
        <v>ДОПОЛНИТЬ</v>
      </c>
    </row>
    <row r="185" spans="1:13" ht="38.25" customHeight="1" thickBot="1" x14ac:dyDescent="0.3">
      <c r="A185" s="73"/>
      <c r="B185" s="76"/>
      <c r="C185" s="76"/>
      <c r="D185" s="79"/>
      <c r="E185" s="82"/>
      <c r="F185" s="12" t="s">
        <v>496</v>
      </c>
      <c r="G185" s="12" t="s">
        <v>497</v>
      </c>
      <c r="H185" s="13">
        <v>1173</v>
      </c>
      <c r="I185" s="17">
        <v>1</v>
      </c>
      <c r="J185" s="13">
        <f t="shared" si="4"/>
        <v>1173</v>
      </c>
      <c r="K185" s="5" t="str">
        <f>VLOOKUP(F185,'[2]калькуляция 2'!$B$3:$S$190,18,FALSE)</f>
        <v>ТС-Приложение №20</v>
      </c>
    </row>
    <row r="186" spans="1:13" ht="38.25" customHeight="1" thickBot="1" x14ac:dyDescent="0.3">
      <c r="A186" s="74"/>
      <c r="B186" s="77"/>
      <c r="C186" s="77"/>
      <c r="D186" s="80"/>
      <c r="E186" s="83"/>
      <c r="F186" s="16" t="s">
        <v>498</v>
      </c>
      <c r="G186" s="16" t="s">
        <v>499</v>
      </c>
      <c r="H186" s="17">
        <v>348</v>
      </c>
      <c r="I186" s="17">
        <v>1</v>
      </c>
      <c r="J186" s="17">
        <f t="shared" si="4"/>
        <v>348</v>
      </c>
      <c r="K186" s="5" t="str">
        <f>VLOOKUP(F186,'[2]калькуляция 2'!$B$3:$S$190,18,FALSE)</f>
        <v>ТС-Приложение №18</v>
      </c>
      <c r="M186" s="49">
        <f>SUM(J184:J186)</f>
        <v>4667</v>
      </c>
    </row>
    <row r="187" spans="1:13" ht="11.25" customHeight="1" thickBot="1" x14ac:dyDescent="0.3">
      <c r="A187" s="72" t="s">
        <v>301</v>
      </c>
      <c r="B187" s="75" t="s">
        <v>105</v>
      </c>
      <c r="C187" s="75" t="s">
        <v>106</v>
      </c>
      <c r="D187" s="78" t="s">
        <v>500</v>
      </c>
      <c r="E187" s="75" t="s">
        <v>7</v>
      </c>
      <c r="F187" s="22" t="s">
        <v>411</v>
      </c>
      <c r="G187" s="22" t="s">
        <v>412</v>
      </c>
      <c r="H187" s="23">
        <v>1573</v>
      </c>
      <c r="I187" s="17">
        <v>2</v>
      </c>
      <c r="J187" s="23">
        <f t="shared" si="4"/>
        <v>3146</v>
      </c>
      <c r="K187" s="5" t="str">
        <f>VLOOKUP(F187,'[2]калькуляция 2'!$B$3:$S$190,18,FALSE)</f>
        <v>ДОПОЛНИТЬ</v>
      </c>
    </row>
    <row r="188" spans="1:13" ht="12" thickBot="1" x14ac:dyDescent="0.3">
      <c r="A188" s="73"/>
      <c r="B188" s="76"/>
      <c r="C188" s="76"/>
      <c r="D188" s="79"/>
      <c r="E188" s="76"/>
      <c r="F188" s="12" t="s">
        <v>496</v>
      </c>
      <c r="G188" s="12" t="s">
        <v>497</v>
      </c>
      <c r="H188" s="13">
        <v>1173</v>
      </c>
      <c r="I188" s="17">
        <v>1</v>
      </c>
      <c r="J188" s="13">
        <f t="shared" si="4"/>
        <v>1173</v>
      </c>
      <c r="K188" s="5" t="str">
        <f>VLOOKUP(F188,'[2]калькуляция 2'!$B$3:$S$190,18,FALSE)</f>
        <v>ТС-Приложение №20</v>
      </c>
    </row>
    <row r="189" spans="1:13" ht="23.25" thickBot="1" x14ac:dyDescent="0.3">
      <c r="A189" s="73"/>
      <c r="B189" s="76"/>
      <c r="C189" s="76"/>
      <c r="D189" s="79"/>
      <c r="E189" s="76"/>
      <c r="F189" s="12" t="s">
        <v>498</v>
      </c>
      <c r="G189" s="12" t="s">
        <v>499</v>
      </c>
      <c r="H189" s="13">
        <v>348</v>
      </c>
      <c r="I189" s="17">
        <v>1</v>
      </c>
      <c r="J189" s="13">
        <f t="shared" si="4"/>
        <v>348</v>
      </c>
      <c r="K189" s="5" t="str">
        <f>VLOOKUP(F189,'[2]калькуляция 2'!$B$3:$S$190,18,FALSE)</f>
        <v>ТС-Приложение №18</v>
      </c>
    </row>
    <row r="190" spans="1:13" ht="12" thickBot="1" x14ac:dyDescent="0.3">
      <c r="A190" s="74"/>
      <c r="B190" s="77"/>
      <c r="C190" s="77"/>
      <c r="D190" s="80"/>
      <c r="E190" s="77"/>
      <c r="F190" s="16" t="s">
        <v>501</v>
      </c>
      <c r="G190" s="16" t="s">
        <v>502</v>
      </c>
      <c r="H190" s="17">
        <v>2423</v>
      </c>
      <c r="I190" s="17">
        <v>1</v>
      </c>
      <c r="J190" s="17">
        <f t="shared" si="4"/>
        <v>2423</v>
      </c>
      <c r="K190" s="5" t="str">
        <f>VLOOKUP(F190,'[2]калькуляция 2'!$B$3:$S$190,18,FALSE)</f>
        <v>ДОПОЛНИТЬ</v>
      </c>
      <c r="M190" s="49">
        <f>SUM(J187:J190)</f>
        <v>7090</v>
      </c>
    </row>
    <row r="191" spans="1:13" ht="24" customHeight="1" thickBot="1" x14ac:dyDescent="0.3">
      <c r="A191" s="72" t="s">
        <v>301</v>
      </c>
      <c r="B191" s="75" t="s">
        <v>107</v>
      </c>
      <c r="C191" s="75" t="s">
        <v>108</v>
      </c>
      <c r="D191" s="78" t="s">
        <v>109</v>
      </c>
      <c r="E191" s="75" t="s">
        <v>4</v>
      </c>
      <c r="F191" s="22" t="s">
        <v>411</v>
      </c>
      <c r="G191" s="22" t="s">
        <v>412</v>
      </c>
      <c r="H191" s="23">
        <v>1573</v>
      </c>
      <c r="I191" s="17">
        <v>2</v>
      </c>
      <c r="J191" s="23">
        <f t="shared" si="4"/>
        <v>3146</v>
      </c>
      <c r="K191" s="5" t="str">
        <f>VLOOKUP(F191,'[2]калькуляция 2'!$B$3:$S$190,18,FALSE)</f>
        <v>ДОПОЛНИТЬ</v>
      </c>
    </row>
    <row r="192" spans="1:13" ht="24" customHeight="1" thickBot="1" x14ac:dyDescent="0.3">
      <c r="A192" s="74"/>
      <c r="B192" s="77"/>
      <c r="C192" s="77"/>
      <c r="D192" s="80"/>
      <c r="E192" s="77"/>
      <c r="F192" s="16" t="s">
        <v>503</v>
      </c>
      <c r="G192" s="16" t="s">
        <v>504</v>
      </c>
      <c r="H192" s="17">
        <v>2926</v>
      </c>
      <c r="I192" s="17">
        <v>1</v>
      </c>
      <c r="J192" s="17">
        <f t="shared" si="4"/>
        <v>2926</v>
      </c>
      <c r="K192" s="5" t="str">
        <f>VLOOKUP(F192,'[2]калькуляция 2'!$B$3:$S$190,18,FALSE)</f>
        <v>ТС-Приложение №20</v>
      </c>
      <c r="M192" s="49">
        <f>SUM(J191:J192)</f>
        <v>6072</v>
      </c>
    </row>
    <row r="193" spans="1:11" ht="11.25" customHeight="1" thickBot="1" x14ac:dyDescent="0.3">
      <c r="A193" s="72" t="s">
        <v>312</v>
      </c>
      <c r="B193" s="75" t="s">
        <v>110</v>
      </c>
      <c r="C193" s="75" t="s">
        <v>111</v>
      </c>
      <c r="D193" s="78" t="s">
        <v>505</v>
      </c>
      <c r="E193" s="75" t="s">
        <v>7</v>
      </c>
      <c r="F193" s="22" t="s">
        <v>506</v>
      </c>
      <c r="G193" s="22" t="s">
        <v>507</v>
      </c>
      <c r="H193" s="11">
        <v>2481</v>
      </c>
      <c r="I193" s="17">
        <v>2</v>
      </c>
      <c r="J193" s="11">
        <f t="shared" si="4"/>
        <v>4962</v>
      </c>
      <c r="K193" s="5" t="str">
        <f>VLOOKUP(F193,'[2]калькуляция 2'!$B$3:$S$190,18,FALSE)</f>
        <v>ДОПОЛНИТЬ</v>
      </c>
    </row>
    <row r="194" spans="1:11" ht="12" thickBot="1" x14ac:dyDescent="0.3">
      <c r="A194" s="73"/>
      <c r="B194" s="76"/>
      <c r="C194" s="76"/>
      <c r="D194" s="79"/>
      <c r="E194" s="76"/>
      <c r="F194" s="12" t="s">
        <v>760</v>
      </c>
      <c r="G194" s="12" t="s">
        <v>432</v>
      </c>
      <c r="H194" s="13">
        <v>431</v>
      </c>
      <c r="I194" s="17">
        <v>1</v>
      </c>
      <c r="J194" s="13">
        <f t="shared" si="4"/>
        <v>431</v>
      </c>
      <c r="K194" s="5" t="e">
        <f>VLOOKUP(F194,'[2]калькуляция 2'!$B$3:$S$190,18,FALSE)</f>
        <v>#N/A</v>
      </c>
    </row>
    <row r="195" spans="1:11" ht="12" thickBot="1" x14ac:dyDescent="0.3">
      <c r="A195" s="73"/>
      <c r="B195" s="76"/>
      <c r="C195" s="76"/>
      <c r="D195" s="79"/>
      <c r="E195" s="76"/>
      <c r="F195" s="12" t="s">
        <v>433</v>
      </c>
      <c r="G195" s="32" t="s">
        <v>434</v>
      </c>
      <c r="H195" s="13">
        <v>309</v>
      </c>
      <c r="I195" s="17">
        <v>1</v>
      </c>
      <c r="J195" s="13">
        <f t="shared" si="4"/>
        <v>309</v>
      </c>
      <c r="K195" s="5" t="str">
        <f>VLOOKUP(F195,'[2]калькуляция 2'!$B$3:$S$190,18,FALSE)</f>
        <v>ТС-Приложение №18</v>
      </c>
    </row>
    <row r="196" spans="1:11" ht="12" thickBot="1" x14ac:dyDescent="0.3">
      <c r="A196" s="73"/>
      <c r="B196" s="76"/>
      <c r="C196" s="76"/>
      <c r="D196" s="79"/>
      <c r="E196" s="76"/>
      <c r="F196" s="12" t="s">
        <v>435</v>
      </c>
      <c r="G196" s="32" t="s">
        <v>436</v>
      </c>
      <c r="H196" s="13">
        <v>416</v>
      </c>
      <c r="I196" s="17">
        <v>1</v>
      </c>
      <c r="J196" s="13">
        <f t="shared" si="4"/>
        <v>416</v>
      </c>
      <c r="K196" s="5" t="str">
        <f>VLOOKUP(F196,'[2]калькуляция 2'!$B$3:$S$190,18,FALSE)</f>
        <v>ТС-Приложение №18</v>
      </c>
    </row>
    <row r="197" spans="1:11" ht="12" thickBot="1" x14ac:dyDescent="0.3">
      <c r="A197" s="73"/>
      <c r="B197" s="76"/>
      <c r="C197" s="76"/>
      <c r="D197" s="79"/>
      <c r="E197" s="76"/>
      <c r="F197" s="12" t="s">
        <v>437</v>
      </c>
      <c r="G197" s="18" t="s">
        <v>594</v>
      </c>
      <c r="H197" s="13">
        <v>198</v>
      </c>
      <c r="I197" s="17">
        <v>1</v>
      </c>
      <c r="J197" s="13">
        <f t="shared" si="4"/>
        <v>198</v>
      </c>
      <c r="K197" s="5" t="str">
        <f>VLOOKUP(F197,'[2]калькуляция 2'!$B$3:$S$190,18,FALSE)</f>
        <v>ТС-Приложение №18</v>
      </c>
    </row>
    <row r="198" spans="1:11" ht="12" thickBot="1" x14ac:dyDescent="0.3">
      <c r="A198" s="73"/>
      <c r="B198" s="76"/>
      <c r="C198" s="76"/>
      <c r="D198" s="79"/>
      <c r="E198" s="76"/>
      <c r="F198" s="12" t="s">
        <v>413</v>
      </c>
      <c r="G198" s="12" t="s">
        <v>414</v>
      </c>
      <c r="H198" s="13">
        <v>313</v>
      </c>
      <c r="I198" s="17">
        <v>1</v>
      </c>
      <c r="J198" s="13">
        <f t="shared" si="4"/>
        <v>313</v>
      </c>
      <c r="K198" s="5" t="str">
        <f>VLOOKUP(F198,'[2]калькуляция 2'!$B$3:$S$190,18,FALSE)</f>
        <v>ТС-Приложение №18</v>
      </c>
    </row>
    <row r="199" spans="1:11" ht="12" thickBot="1" x14ac:dyDescent="0.3">
      <c r="A199" s="73"/>
      <c r="B199" s="76"/>
      <c r="C199" s="76"/>
      <c r="D199" s="79"/>
      <c r="E199" s="76"/>
      <c r="F199" s="12" t="s">
        <v>438</v>
      </c>
      <c r="G199" s="12" t="s">
        <v>439</v>
      </c>
      <c r="H199" s="13">
        <v>220</v>
      </c>
      <c r="I199" s="17">
        <v>1</v>
      </c>
      <c r="J199" s="13">
        <f t="shared" si="4"/>
        <v>220</v>
      </c>
      <c r="K199" s="5" t="str">
        <f>VLOOKUP(F199,'[2]калькуляция 2'!$B$3:$S$190,18,FALSE)</f>
        <v>ТС-Приложение №18</v>
      </c>
    </row>
    <row r="200" spans="1:11" ht="12" thickBot="1" x14ac:dyDescent="0.3">
      <c r="A200" s="73"/>
      <c r="B200" s="76"/>
      <c r="C200" s="76"/>
      <c r="D200" s="79"/>
      <c r="E200" s="76"/>
      <c r="F200" s="12" t="s">
        <v>440</v>
      </c>
      <c r="G200" s="12" t="s">
        <v>441</v>
      </c>
      <c r="H200" s="13">
        <v>235</v>
      </c>
      <c r="I200" s="17">
        <v>1</v>
      </c>
      <c r="J200" s="13">
        <f t="shared" si="4"/>
        <v>235</v>
      </c>
      <c r="K200" s="5" t="str">
        <f>VLOOKUP(F200,'[2]калькуляция 2'!$B$3:$S$190,18,FALSE)</f>
        <v>ТС-Приложение №18</v>
      </c>
    </row>
    <row r="201" spans="1:11" ht="12" thickBot="1" x14ac:dyDescent="0.3">
      <c r="A201" s="73"/>
      <c r="B201" s="76"/>
      <c r="C201" s="76"/>
      <c r="D201" s="79"/>
      <c r="E201" s="76"/>
      <c r="F201" s="12" t="s">
        <v>442</v>
      </c>
      <c r="G201" s="12" t="s">
        <v>443</v>
      </c>
      <c r="H201" s="13">
        <v>222</v>
      </c>
      <c r="I201" s="17">
        <v>1</v>
      </c>
      <c r="J201" s="13">
        <f t="shared" si="4"/>
        <v>222</v>
      </c>
      <c r="K201" s="5" t="str">
        <f>VLOOKUP(F201,'[2]калькуляция 2'!$B$3:$S$190,18,FALSE)</f>
        <v>ТС-Приложение №18</v>
      </c>
    </row>
    <row r="202" spans="1:11" ht="12" thickBot="1" x14ac:dyDescent="0.3">
      <c r="A202" s="73"/>
      <c r="B202" s="76"/>
      <c r="C202" s="76"/>
      <c r="D202" s="79"/>
      <c r="E202" s="76"/>
      <c r="F202" s="12" t="s">
        <v>444</v>
      </c>
      <c r="G202" s="12" t="s">
        <v>445</v>
      </c>
      <c r="H202" s="13">
        <v>135</v>
      </c>
      <c r="I202" s="17">
        <v>1</v>
      </c>
      <c r="J202" s="13">
        <f t="shared" si="4"/>
        <v>135</v>
      </c>
      <c r="K202" s="5" t="str">
        <f>VLOOKUP(F202,'[2]калькуляция 2'!$B$3:$S$190,18,FALSE)</f>
        <v>ТС-Приложение №18</v>
      </c>
    </row>
    <row r="203" spans="1:11" ht="12" thickBot="1" x14ac:dyDescent="0.3">
      <c r="A203" s="73"/>
      <c r="B203" s="76"/>
      <c r="C203" s="76"/>
      <c r="D203" s="79"/>
      <c r="E203" s="76"/>
      <c r="F203" s="12" t="s">
        <v>446</v>
      </c>
      <c r="G203" s="12" t="s">
        <v>447</v>
      </c>
      <c r="H203" s="13">
        <v>248</v>
      </c>
      <c r="I203" s="17">
        <v>1</v>
      </c>
      <c r="J203" s="13">
        <f t="shared" si="4"/>
        <v>248</v>
      </c>
      <c r="K203" s="5" t="str">
        <f>VLOOKUP(F203,'[2]калькуляция 2'!$B$3:$S$190,18,FALSE)</f>
        <v>ТС-Приложение №18</v>
      </c>
    </row>
    <row r="204" spans="1:11" ht="12" thickBot="1" x14ac:dyDescent="0.3">
      <c r="A204" s="73"/>
      <c r="B204" s="76"/>
      <c r="C204" s="76"/>
      <c r="D204" s="79"/>
      <c r="E204" s="76"/>
      <c r="F204" s="12" t="s">
        <v>448</v>
      </c>
      <c r="G204" s="12" t="s">
        <v>449</v>
      </c>
      <c r="H204" s="13">
        <v>314</v>
      </c>
      <c r="I204" s="17">
        <v>1</v>
      </c>
      <c r="J204" s="13">
        <f t="shared" si="4"/>
        <v>314</v>
      </c>
      <c r="K204" s="5" t="str">
        <f>VLOOKUP(F204,'[2]калькуляция 2'!$B$3:$S$190,18,FALSE)</f>
        <v>ТС-Приложение №18</v>
      </c>
    </row>
    <row r="205" spans="1:11" ht="12" thickBot="1" x14ac:dyDescent="0.3">
      <c r="A205" s="73"/>
      <c r="B205" s="76"/>
      <c r="C205" s="76"/>
      <c r="D205" s="79"/>
      <c r="E205" s="76"/>
      <c r="F205" s="12" t="s">
        <v>508</v>
      </c>
      <c r="G205" s="12" t="s">
        <v>509</v>
      </c>
      <c r="H205" s="13">
        <v>170</v>
      </c>
      <c r="I205" s="17">
        <v>1</v>
      </c>
      <c r="J205" s="13">
        <f t="shared" si="4"/>
        <v>170</v>
      </c>
      <c r="K205" s="5" t="str">
        <f>VLOOKUP(F205,'[2]калькуляция 2'!$B$3:$S$190,18,FALSE)</f>
        <v>ТС-Приложение №18</v>
      </c>
    </row>
    <row r="206" spans="1:11" ht="12" thickBot="1" x14ac:dyDescent="0.3">
      <c r="A206" s="73"/>
      <c r="B206" s="76"/>
      <c r="C206" s="76"/>
      <c r="D206" s="79"/>
      <c r="E206" s="76"/>
      <c r="F206" s="12" t="s">
        <v>450</v>
      </c>
      <c r="G206" s="12" t="s">
        <v>451</v>
      </c>
      <c r="H206" s="13">
        <v>309</v>
      </c>
      <c r="I206" s="17">
        <v>1</v>
      </c>
      <c r="J206" s="13">
        <f t="shared" si="4"/>
        <v>309</v>
      </c>
      <c r="K206" s="5" t="str">
        <f>VLOOKUP(F206,'[2]калькуляция 2'!$B$3:$S$190,18,FALSE)</f>
        <v>ТС-Приложение №18</v>
      </c>
    </row>
    <row r="207" spans="1:11" ht="12" thickBot="1" x14ac:dyDescent="0.3">
      <c r="A207" s="73"/>
      <c r="B207" s="76"/>
      <c r="C207" s="76"/>
      <c r="D207" s="79"/>
      <c r="E207" s="76"/>
      <c r="F207" s="12" t="s">
        <v>510</v>
      </c>
      <c r="G207" s="12" t="s">
        <v>511</v>
      </c>
      <c r="H207" s="13">
        <v>208</v>
      </c>
      <c r="I207" s="17">
        <v>1</v>
      </c>
      <c r="J207" s="13">
        <f t="shared" si="4"/>
        <v>208</v>
      </c>
      <c r="K207" s="5" t="str">
        <f>VLOOKUP(F207,'[2]калькуляция 2'!$B$3:$S$190,18,FALSE)</f>
        <v>ТС-Приложение №18</v>
      </c>
    </row>
    <row r="208" spans="1:11" ht="12" thickBot="1" x14ac:dyDescent="0.3">
      <c r="A208" s="73"/>
      <c r="B208" s="76"/>
      <c r="C208" s="76"/>
      <c r="D208" s="79"/>
      <c r="E208" s="76"/>
      <c r="F208" s="12" t="s">
        <v>761</v>
      </c>
      <c r="G208" s="12" t="s">
        <v>512</v>
      </c>
      <c r="H208" s="13">
        <v>598</v>
      </c>
      <c r="I208" s="17">
        <v>1</v>
      </c>
      <c r="J208" s="13">
        <f t="shared" si="4"/>
        <v>598</v>
      </c>
      <c r="K208" s="5" t="e">
        <f>VLOOKUP(F208,'[2]калькуляция 2'!$B$3:$S$190,18,FALSE)</f>
        <v>#N/A</v>
      </c>
    </row>
    <row r="209" spans="1:13" ht="12" thickBot="1" x14ac:dyDescent="0.3">
      <c r="A209" s="73"/>
      <c r="B209" s="76"/>
      <c r="C209" s="76"/>
      <c r="D209" s="79"/>
      <c r="E209" s="76"/>
      <c r="F209" s="12" t="s">
        <v>513</v>
      </c>
      <c r="G209" s="12" t="s">
        <v>514</v>
      </c>
      <c r="H209" s="13">
        <v>175</v>
      </c>
      <c r="I209" s="17">
        <v>1</v>
      </c>
      <c r="J209" s="13">
        <f t="shared" si="4"/>
        <v>175</v>
      </c>
      <c r="K209" s="5" t="str">
        <f>VLOOKUP(F209,'[2]калькуляция 2'!$B$3:$S$190,18,FALSE)</f>
        <v>ТС-Приложение №18</v>
      </c>
    </row>
    <row r="210" spans="1:13" ht="12" thickBot="1" x14ac:dyDescent="0.3">
      <c r="A210" s="73"/>
      <c r="B210" s="76"/>
      <c r="C210" s="76"/>
      <c r="D210" s="79"/>
      <c r="E210" s="76"/>
      <c r="F210" s="12" t="s">
        <v>452</v>
      </c>
      <c r="G210" s="12" t="s">
        <v>515</v>
      </c>
      <c r="H210" s="13">
        <v>148</v>
      </c>
      <c r="I210" s="17">
        <v>1</v>
      </c>
      <c r="J210" s="13">
        <f t="shared" si="4"/>
        <v>148</v>
      </c>
      <c r="K210" s="5" t="str">
        <f>VLOOKUP(F210,'[2]калькуляция 2'!$B$3:$S$190,18,FALSE)</f>
        <v>ТС-Приложение №18</v>
      </c>
    </row>
    <row r="211" spans="1:13" ht="12" thickBot="1" x14ac:dyDescent="0.3">
      <c r="A211" s="73"/>
      <c r="B211" s="76"/>
      <c r="C211" s="76"/>
      <c r="D211" s="79"/>
      <c r="E211" s="76"/>
      <c r="F211" s="12" t="s">
        <v>421</v>
      </c>
      <c r="G211" s="12" t="s">
        <v>422</v>
      </c>
      <c r="H211" s="13">
        <v>1967</v>
      </c>
      <c r="I211" s="17">
        <v>1</v>
      </c>
      <c r="J211" s="13">
        <f t="shared" si="4"/>
        <v>1967</v>
      </c>
      <c r="K211" s="5" t="str">
        <f>VLOOKUP(F211,'[2]калькуляция 2'!$B$3:$S$190,18,FALSE)</f>
        <v>ТС-Приложение №18</v>
      </c>
    </row>
    <row r="212" spans="1:13" ht="12" thickBot="1" x14ac:dyDescent="0.3">
      <c r="A212" s="73"/>
      <c r="B212" s="76"/>
      <c r="C212" s="76"/>
      <c r="D212" s="79"/>
      <c r="E212" s="76"/>
      <c r="F212" s="12" t="s">
        <v>419</v>
      </c>
      <c r="G212" s="12" t="s">
        <v>420</v>
      </c>
      <c r="H212" s="13">
        <v>1837</v>
      </c>
      <c r="I212" s="17">
        <v>1</v>
      </c>
      <c r="J212" s="13">
        <f t="shared" si="4"/>
        <v>1837</v>
      </c>
      <c r="K212" s="5" t="str">
        <f>VLOOKUP(F212,'[2]калькуляция 2'!$B$3:$S$190,18,FALSE)</f>
        <v>ТС-Приложение №18</v>
      </c>
    </row>
    <row r="213" spans="1:13" ht="12" thickBot="1" x14ac:dyDescent="0.3">
      <c r="A213" s="73"/>
      <c r="B213" s="76"/>
      <c r="C213" s="76"/>
      <c r="D213" s="79"/>
      <c r="E213" s="76"/>
      <c r="F213" s="12" t="s">
        <v>424</v>
      </c>
      <c r="G213" s="12" t="s">
        <v>425</v>
      </c>
      <c r="H213" s="13">
        <v>2730.64</v>
      </c>
      <c r="I213" s="17">
        <v>1</v>
      </c>
      <c r="J213" s="13">
        <f t="shared" si="4"/>
        <v>2730.64</v>
      </c>
      <c r="K213" s="5" t="str">
        <f>VLOOKUP(F213,'[2]калькуляция 2'!$B$3:$S$190,18,FALSE)</f>
        <v>ТС-Приложение №20</v>
      </c>
    </row>
    <row r="214" spans="1:13" ht="12" thickBot="1" x14ac:dyDescent="0.3">
      <c r="A214" s="73"/>
      <c r="B214" s="76"/>
      <c r="C214" s="76"/>
      <c r="D214" s="79"/>
      <c r="E214" s="76"/>
      <c r="F214" s="14" t="s">
        <v>428</v>
      </c>
      <c r="G214" s="14" t="s">
        <v>429</v>
      </c>
      <c r="H214" s="15">
        <v>787</v>
      </c>
      <c r="I214" s="17">
        <v>1</v>
      </c>
      <c r="J214" s="15">
        <f t="shared" si="4"/>
        <v>787</v>
      </c>
      <c r="K214" s="5" t="str">
        <f>VLOOKUP(F214,'[2]калькуляция 2'!$B$3:$S$190,18,FALSE)</f>
        <v>ТС-Приложение №18</v>
      </c>
    </row>
    <row r="215" spans="1:13" ht="12" thickBot="1" x14ac:dyDescent="0.3">
      <c r="A215" s="74"/>
      <c r="B215" s="77"/>
      <c r="C215" s="77"/>
      <c r="D215" s="80"/>
      <c r="E215" s="77"/>
      <c r="F215" s="16" t="s">
        <v>454</v>
      </c>
      <c r="G215" s="16" t="s">
        <v>455</v>
      </c>
      <c r="H215" s="17">
        <v>1584</v>
      </c>
      <c r="I215" s="17">
        <v>1</v>
      </c>
      <c r="J215" s="17">
        <f t="shared" si="4"/>
        <v>1584</v>
      </c>
      <c r="K215" s="5" t="str">
        <f>VLOOKUP(F215,'[2]калькуляция 2'!$B$3:$S$190,18,FALSE)</f>
        <v>ДОПОЛНИТЬ</v>
      </c>
      <c r="M215" s="49">
        <f>SUM(J193:J215)</f>
        <v>18516.64</v>
      </c>
    </row>
    <row r="216" spans="1:13" ht="11.25" customHeight="1" thickBot="1" x14ac:dyDescent="0.3">
      <c r="A216" s="72" t="s">
        <v>312</v>
      </c>
      <c r="B216" s="75" t="s">
        <v>112</v>
      </c>
      <c r="C216" s="75" t="s">
        <v>113</v>
      </c>
      <c r="D216" s="78" t="s">
        <v>505</v>
      </c>
      <c r="E216" s="75" t="s">
        <v>7</v>
      </c>
      <c r="F216" s="22" t="s">
        <v>506</v>
      </c>
      <c r="G216" s="22" t="s">
        <v>507</v>
      </c>
      <c r="H216" s="11">
        <v>2481</v>
      </c>
      <c r="I216" s="17">
        <v>2</v>
      </c>
      <c r="J216" s="11">
        <f t="shared" si="4"/>
        <v>4962</v>
      </c>
      <c r="K216" s="5" t="str">
        <f>VLOOKUP(F216,'[2]калькуляция 2'!$B$3:$S$190,18,FALSE)</f>
        <v>ДОПОЛНИТЬ</v>
      </c>
    </row>
    <row r="217" spans="1:13" ht="12" thickBot="1" x14ac:dyDescent="0.3">
      <c r="A217" s="73"/>
      <c r="B217" s="76"/>
      <c r="C217" s="76"/>
      <c r="D217" s="79"/>
      <c r="E217" s="76"/>
      <c r="F217" s="12" t="s">
        <v>760</v>
      </c>
      <c r="G217" s="12" t="s">
        <v>432</v>
      </c>
      <c r="H217" s="13">
        <v>431</v>
      </c>
      <c r="I217" s="17">
        <v>1</v>
      </c>
      <c r="J217" s="13">
        <f t="shared" si="4"/>
        <v>431</v>
      </c>
      <c r="K217" s="5" t="e">
        <f>VLOOKUP(F217,'[2]калькуляция 2'!$B$3:$S$190,18,FALSE)</f>
        <v>#N/A</v>
      </c>
    </row>
    <row r="218" spans="1:13" ht="12" thickBot="1" x14ac:dyDescent="0.3">
      <c r="A218" s="73"/>
      <c r="B218" s="76"/>
      <c r="C218" s="76"/>
      <c r="D218" s="79"/>
      <c r="E218" s="76"/>
      <c r="F218" s="12" t="s">
        <v>433</v>
      </c>
      <c r="G218" s="32" t="s">
        <v>434</v>
      </c>
      <c r="H218" s="13">
        <v>309</v>
      </c>
      <c r="I218" s="17">
        <v>1</v>
      </c>
      <c r="J218" s="13">
        <f t="shared" si="4"/>
        <v>309</v>
      </c>
      <c r="K218" s="5" t="str">
        <f>VLOOKUP(F218,'[2]калькуляция 2'!$B$3:$S$190,18,FALSE)</f>
        <v>ТС-Приложение №18</v>
      </c>
    </row>
    <row r="219" spans="1:13" ht="12" thickBot="1" x14ac:dyDescent="0.3">
      <c r="A219" s="73"/>
      <c r="B219" s="76"/>
      <c r="C219" s="76"/>
      <c r="D219" s="79"/>
      <c r="E219" s="76"/>
      <c r="F219" s="12" t="s">
        <v>435</v>
      </c>
      <c r="G219" s="32" t="s">
        <v>436</v>
      </c>
      <c r="H219" s="13">
        <v>416</v>
      </c>
      <c r="I219" s="17">
        <v>1</v>
      </c>
      <c r="J219" s="13">
        <f t="shared" si="4"/>
        <v>416</v>
      </c>
      <c r="K219" s="5" t="str">
        <f>VLOOKUP(F219,'[2]калькуляция 2'!$B$3:$S$190,18,FALSE)</f>
        <v>ТС-Приложение №18</v>
      </c>
    </row>
    <row r="220" spans="1:13" ht="12" thickBot="1" x14ac:dyDescent="0.3">
      <c r="A220" s="73"/>
      <c r="B220" s="76"/>
      <c r="C220" s="76"/>
      <c r="D220" s="79"/>
      <c r="E220" s="76"/>
      <c r="F220" s="12" t="s">
        <v>437</v>
      </c>
      <c r="G220" s="18" t="s">
        <v>594</v>
      </c>
      <c r="H220" s="13">
        <v>198</v>
      </c>
      <c r="I220" s="17">
        <v>1</v>
      </c>
      <c r="J220" s="13">
        <f t="shared" si="4"/>
        <v>198</v>
      </c>
      <c r="K220" s="5" t="str">
        <f>VLOOKUP(F220,'[2]калькуляция 2'!$B$3:$S$190,18,FALSE)</f>
        <v>ТС-Приложение №18</v>
      </c>
    </row>
    <row r="221" spans="1:13" ht="12" thickBot="1" x14ac:dyDescent="0.3">
      <c r="A221" s="73"/>
      <c r="B221" s="76"/>
      <c r="C221" s="76"/>
      <c r="D221" s="79"/>
      <c r="E221" s="76"/>
      <c r="F221" s="12" t="s">
        <v>413</v>
      </c>
      <c r="G221" s="12" t="s">
        <v>414</v>
      </c>
      <c r="H221" s="13">
        <v>313</v>
      </c>
      <c r="I221" s="17">
        <v>1</v>
      </c>
      <c r="J221" s="13">
        <f t="shared" si="4"/>
        <v>313</v>
      </c>
      <c r="K221" s="5" t="str">
        <f>VLOOKUP(F221,'[2]калькуляция 2'!$B$3:$S$190,18,FALSE)</f>
        <v>ТС-Приложение №18</v>
      </c>
    </row>
    <row r="222" spans="1:13" ht="12" thickBot="1" x14ac:dyDescent="0.3">
      <c r="A222" s="73"/>
      <c r="B222" s="76"/>
      <c r="C222" s="76"/>
      <c r="D222" s="79"/>
      <c r="E222" s="76"/>
      <c r="F222" s="12" t="s">
        <v>438</v>
      </c>
      <c r="G222" s="12" t="s">
        <v>439</v>
      </c>
      <c r="H222" s="13">
        <v>220</v>
      </c>
      <c r="I222" s="17">
        <v>1</v>
      </c>
      <c r="J222" s="13">
        <f t="shared" si="4"/>
        <v>220</v>
      </c>
      <c r="K222" s="5" t="str">
        <f>VLOOKUP(F222,'[2]калькуляция 2'!$B$3:$S$190,18,FALSE)</f>
        <v>ТС-Приложение №18</v>
      </c>
    </row>
    <row r="223" spans="1:13" ht="12" thickBot="1" x14ac:dyDescent="0.3">
      <c r="A223" s="73"/>
      <c r="B223" s="76"/>
      <c r="C223" s="76"/>
      <c r="D223" s="79"/>
      <c r="E223" s="76"/>
      <c r="F223" s="12" t="s">
        <v>440</v>
      </c>
      <c r="G223" s="12" t="s">
        <v>441</v>
      </c>
      <c r="H223" s="13">
        <v>235</v>
      </c>
      <c r="I223" s="17">
        <v>1</v>
      </c>
      <c r="J223" s="13">
        <f t="shared" si="4"/>
        <v>235</v>
      </c>
      <c r="K223" s="5" t="str">
        <f>VLOOKUP(F223,'[2]калькуляция 2'!$B$3:$S$190,18,FALSE)</f>
        <v>ТС-Приложение №18</v>
      </c>
    </row>
    <row r="224" spans="1:13" ht="12" thickBot="1" x14ac:dyDescent="0.3">
      <c r="A224" s="73"/>
      <c r="B224" s="76"/>
      <c r="C224" s="76"/>
      <c r="D224" s="79"/>
      <c r="E224" s="76"/>
      <c r="F224" s="12" t="s">
        <v>442</v>
      </c>
      <c r="G224" s="12" t="s">
        <v>443</v>
      </c>
      <c r="H224" s="13">
        <v>222</v>
      </c>
      <c r="I224" s="17">
        <v>1</v>
      </c>
      <c r="J224" s="13">
        <f t="shared" si="4"/>
        <v>222</v>
      </c>
      <c r="K224" s="5" t="str">
        <f>VLOOKUP(F224,'[2]калькуляция 2'!$B$3:$S$190,18,FALSE)</f>
        <v>ТС-Приложение №18</v>
      </c>
    </row>
    <row r="225" spans="1:13" ht="12" thickBot="1" x14ac:dyDescent="0.3">
      <c r="A225" s="73"/>
      <c r="B225" s="76"/>
      <c r="C225" s="76"/>
      <c r="D225" s="79"/>
      <c r="E225" s="76"/>
      <c r="F225" s="12" t="s">
        <v>444</v>
      </c>
      <c r="G225" s="12" t="s">
        <v>445</v>
      </c>
      <c r="H225" s="13">
        <v>135</v>
      </c>
      <c r="I225" s="17">
        <v>1</v>
      </c>
      <c r="J225" s="13">
        <f t="shared" si="4"/>
        <v>135</v>
      </c>
      <c r="K225" s="5" t="str">
        <f>VLOOKUP(F225,'[2]калькуляция 2'!$B$3:$S$190,18,FALSE)</f>
        <v>ТС-Приложение №18</v>
      </c>
    </row>
    <row r="226" spans="1:13" ht="12" thickBot="1" x14ac:dyDescent="0.3">
      <c r="A226" s="73"/>
      <c r="B226" s="76"/>
      <c r="C226" s="76"/>
      <c r="D226" s="79"/>
      <c r="E226" s="76"/>
      <c r="F226" s="12" t="s">
        <v>446</v>
      </c>
      <c r="G226" s="12" t="s">
        <v>447</v>
      </c>
      <c r="H226" s="13">
        <v>248</v>
      </c>
      <c r="I226" s="17">
        <v>1</v>
      </c>
      <c r="J226" s="13">
        <f t="shared" si="4"/>
        <v>248</v>
      </c>
      <c r="K226" s="5" t="str">
        <f>VLOOKUP(F226,'[2]калькуляция 2'!$B$3:$S$190,18,FALSE)</f>
        <v>ТС-Приложение №18</v>
      </c>
    </row>
    <row r="227" spans="1:13" ht="12" thickBot="1" x14ac:dyDescent="0.3">
      <c r="A227" s="73"/>
      <c r="B227" s="76"/>
      <c r="C227" s="76"/>
      <c r="D227" s="79"/>
      <c r="E227" s="76"/>
      <c r="F227" s="12" t="s">
        <v>448</v>
      </c>
      <c r="G227" s="12" t="s">
        <v>449</v>
      </c>
      <c r="H227" s="13">
        <v>314</v>
      </c>
      <c r="I227" s="17">
        <v>1</v>
      </c>
      <c r="J227" s="13">
        <f t="shared" si="4"/>
        <v>314</v>
      </c>
      <c r="K227" s="5" t="str">
        <f>VLOOKUP(F227,'[2]калькуляция 2'!$B$3:$S$190,18,FALSE)</f>
        <v>ТС-Приложение №18</v>
      </c>
    </row>
    <row r="228" spans="1:13" ht="12" thickBot="1" x14ac:dyDescent="0.3">
      <c r="A228" s="73"/>
      <c r="B228" s="76"/>
      <c r="C228" s="76"/>
      <c r="D228" s="79"/>
      <c r="E228" s="76"/>
      <c r="F228" s="12" t="s">
        <v>508</v>
      </c>
      <c r="G228" s="12" t="s">
        <v>509</v>
      </c>
      <c r="H228" s="13">
        <v>170</v>
      </c>
      <c r="I228" s="17">
        <v>1</v>
      </c>
      <c r="J228" s="13">
        <f t="shared" si="4"/>
        <v>170</v>
      </c>
      <c r="K228" s="5" t="str">
        <f>VLOOKUP(F228,'[2]калькуляция 2'!$B$3:$S$190,18,FALSE)</f>
        <v>ТС-Приложение №18</v>
      </c>
    </row>
    <row r="229" spans="1:13" ht="12" thickBot="1" x14ac:dyDescent="0.3">
      <c r="A229" s="73"/>
      <c r="B229" s="76"/>
      <c r="C229" s="76"/>
      <c r="D229" s="79"/>
      <c r="E229" s="76"/>
      <c r="F229" s="12" t="s">
        <v>450</v>
      </c>
      <c r="G229" s="12" t="s">
        <v>451</v>
      </c>
      <c r="H229" s="13">
        <v>309</v>
      </c>
      <c r="I229" s="17">
        <v>1</v>
      </c>
      <c r="J229" s="13">
        <f t="shared" si="4"/>
        <v>309</v>
      </c>
      <c r="K229" s="5" t="str">
        <f>VLOOKUP(F229,'[2]калькуляция 2'!$B$3:$S$190,18,FALSE)</f>
        <v>ТС-Приложение №18</v>
      </c>
    </row>
    <row r="230" spans="1:13" ht="12" thickBot="1" x14ac:dyDescent="0.3">
      <c r="A230" s="73"/>
      <c r="B230" s="76"/>
      <c r="C230" s="76"/>
      <c r="D230" s="79"/>
      <c r="E230" s="76"/>
      <c r="F230" s="12" t="s">
        <v>510</v>
      </c>
      <c r="G230" s="12" t="s">
        <v>511</v>
      </c>
      <c r="H230" s="13">
        <v>208</v>
      </c>
      <c r="I230" s="17">
        <v>1</v>
      </c>
      <c r="J230" s="13">
        <f t="shared" si="4"/>
        <v>208</v>
      </c>
      <c r="K230" s="5" t="str">
        <f>VLOOKUP(F230,'[2]калькуляция 2'!$B$3:$S$190,18,FALSE)</f>
        <v>ТС-Приложение №18</v>
      </c>
    </row>
    <row r="231" spans="1:13" ht="12" thickBot="1" x14ac:dyDescent="0.3">
      <c r="A231" s="73"/>
      <c r="B231" s="76"/>
      <c r="C231" s="76"/>
      <c r="D231" s="79"/>
      <c r="E231" s="76"/>
      <c r="F231" s="12" t="s">
        <v>761</v>
      </c>
      <c r="G231" s="12" t="s">
        <v>512</v>
      </c>
      <c r="H231" s="13">
        <v>598</v>
      </c>
      <c r="I231" s="17">
        <v>1</v>
      </c>
      <c r="J231" s="13">
        <f t="shared" si="4"/>
        <v>598</v>
      </c>
      <c r="K231" s="5" t="e">
        <f>VLOOKUP(F231,'[2]калькуляция 2'!$B$3:$S$190,18,FALSE)</f>
        <v>#N/A</v>
      </c>
    </row>
    <row r="232" spans="1:13" ht="12" thickBot="1" x14ac:dyDescent="0.3">
      <c r="A232" s="73"/>
      <c r="B232" s="76"/>
      <c r="C232" s="76"/>
      <c r="D232" s="79"/>
      <c r="E232" s="76"/>
      <c r="F232" s="12" t="s">
        <v>513</v>
      </c>
      <c r="G232" s="12" t="s">
        <v>514</v>
      </c>
      <c r="H232" s="13">
        <v>175</v>
      </c>
      <c r="I232" s="17">
        <v>1</v>
      </c>
      <c r="J232" s="13">
        <f t="shared" si="4"/>
        <v>175</v>
      </c>
      <c r="K232" s="5" t="str">
        <f>VLOOKUP(F232,'[2]калькуляция 2'!$B$3:$S$190,18,FALSE)</f>
        <v>ТС-Приложение №18</v>
      </c>
    </row>
    <row r="233" spans="1:13" ht="12" thickBot="1" x14ac:dyDescent="0.3">
      <c r="A233" s="73"/>
      <c r="B233" s="76"/>
      <c r="C233" s="76"/>
      <c r="D233" s="79"/>
      <c r="E233" s="76"/>
      <c r="F233" s="12" t="s">
        <v>452</v>
      </c>
      <c r="G233" s="12" t="s">
        <v>515</v>
      </c>
      <c r="H233" s="13">
        <v>148</v>
      </c>
      <c r="I233" s="17">
        <v>1</v>
      </c>
      <c r="J233" s="13">
        <f t="shared" si="4"/>
        <v>148</v>
      </c>
      <c r="K233" s="5" t="str">
        <f>VLOOKUP(F233,'[2]калькуляция 2'!$B$3:$S$190,18,FALSE)</f>
        <v>ТС-Приложение №18</v>
      </c>
    </row>
    <row r="234" spans="1:13" ht="12" thickBot="1" x14ac:dyDescent="0.3">
      <c r="A234" s="73"/>
      <c r="B234" s="76"/>
      <c r="C234" s="76"/>
      <c r="D234" s="79"/>
      <c r="E234" s="76"/>
      <c r="F234" s="12" t="s">
        <v>421</v>
      </c>
      <c r="G234" s="12" t="s">
        <v>422</v>
      </c>
      <c r="H234" s="13">
        <v>1967</v>
      </c>
      <c r="I234" s="17">
        <v>1</v>
      </c>
      <c r="J234" s="13">
        <f t="shared" si="4"/>
        <v>1967</v>
      </c>
      <c r="K234" s="5" t="str">
        <f>VLOOKUP(F234,'[2]калькуляция 2'!$B$3:$S$190,18,FALSE)</f>
        <v>ТС-Приложение №18</v>
      </c>
    </row>
    <row r="235" spans="1:13" ht="12" thickBot="1" x14ac:dyDescent="0.3">
      <c r="A235" s="73"/>
      <c r="B235" s="76"/>
      <c r="C235" s="76"/>
      <c r="D235" s="79"/>
      <c r="E235" s="76"/>
      <c r="F235" s="12" t="s">
        <v>419</v>
      </c>
      <c r="G235" s="12" t="s">
        <v>420</v>
      </c>
      <c r="H235" s="13">
        <v>1837</v>
      </c>
      <c r="I235" s="17">
        <v>1</v>
      </c>
      <c r="J235" s="13">
        <f t="shared" si="4"/>
        <v>1837</v>
      </c>
      <c r="K235" s="5" t="str">
        <f>VLOOKUP(F235,'[2]калькуляция 2'!$B$3:$S$190,18,FALSE)</f>
        <v>ТС-Приложение №18</v>
      </c>
    </row>
    <row r="236" spans="1:13" ht="12" thickBot="1" x14ac:dyDescent="0.3">
      <c r="A236" s="73"/>
      <c r="B236" s="76"/>
      <c r="C236" s="76"/>
      <c r="D236" s="79"/>
      <c r="E236" s="76"/>
      <c r="F236" s="12" t="s">
        <v>424</v>
      </c>
      <c r="G236" s="12" t="s">
        <v>425</v>
      </c>
      <c r="H236" s="13">
        <v>2730.64</v>
      </c>
      <c r="I236" s="17">
        <v>1</v>
      </c>
      <c r="J236" s="13">
        <f t="shared" si="4"/>
        <v>2730.64</v>
      </c>
      <c r="K236" s="5" t="str">
        <f>VLOOKUP(F236,'[2]калькуляция 2'!$B$3:$S$190,18,FALSE)</f>
        <v>ТС-Приложение №20</v>
      </c>
    </row>
    <row r="237" spans="1:13" ht="12" thickBot="1" x14ac:dyDescent="0.3">
      <c r="A237" s="74"/>
      <c r="B237" s="77"/>
      <c r="C237" s="77"/>
      <c r="D237" s="80"/>
      <c r="E237" s="77"/>
      <c r="F237" s="16" t="s">
        <v>454</v>
      </c>
      <c r="G237" s="16" t="s">
        <v>455</v>
      </c>
      <c r="H237" s="17">
        <v>1584</v>
      </c>
      <c r="I237" s="17">
        <v>1</v>
      </c>
      <c r="J237" s="17">
        <f t="shared" si="4"/>
        <v>1584</v>
      </c>
      <c r="K237" s="5" t="str">
        <f>VLOOKUP(F237,'[2]калькуляция 2'!$B$3:$S$190,18,FALSE)</f>
        <v>ДОПОЛНИТЬ</v>
      </c>
      <c r="M237" s="49">
        <f>SUM(J216:J237)</f>
        <v>17729.64</v>
      </c>
    </row>
    <row r="238" spans="1:13" ht="11.25" customHeight="1" thickBot="1" x14ac:dyDescent="0.3">
      <c r="A238" s="72" t="s">
        <v>312</v>
      </c>
      <c r="B238" s="75" t="s">
        <v>114</v>
      </c>
      <c r="C238" s="75" t="s">
        <v>115</v>
      </c>
      <c r="D238" s="78" t="s">
        <v>505</v>
      </c>
      <c r="E238" s="75" t="s">
        <v>7</v>
      </c>
      <c r="F238" s="22" t="s">
        <v>506</v>
      </c>
      <c r="G238" s="22" t="s">
        <v>507</v>
      </c>
      <c r="H238" s="11">
        <v>2481</v>
      </c>
      <c r="I238" s="17">
        <v>2</v>
      </c>
      <c r="J238" s="11">
        <f t="shared" si="4"/>
        <v>4962</v>
      </c>
      <c r="K238" s="5" t="str">
        <f>VLOOKUP(F238,'[2]калькуляция 2'!$B$3:$S$190,18,FALSE)</f>
        <v>ДОПОЛНИТЬ</v>
      </c>
    </row>
    <row r="239" spans="1:13" ht="12" thickBot="1" x14ac:dyDescent="0.3">
      <c r="A239" s="73"/>
      <c r="B239" s="76"/>
      <c r="C239" s="76"/>
      <c r="D239" s="79"/>
      <c r="E239" s="76"/>
      <c r="F239" s="12" t="s">
        <v>760</v>
      </c>
      <c r="G239" s="12" t="s">
        <v>432</v>
      </c>
      <c r="H239" s="13">
        <v>431</v>
      </c>
      <c r="I239" s="17">
        <v>1</v>
      </c>
      <c r="J239" s="13">
        <f t="shared" ref="J239:J302" si="5">H239*I239</f>
        <v>431</v>
      </c>
      <c r="K239" s="5" t="e">
        <f>VLOOKUP(F239,'[2]калькуляция 2'!$B$3:$S$190,18,FALSE)</f>
        <v>#N/A</v>
      </c>
    </row>
    <row r="240" spans="1:13" ht="12" thickBot="1" x14ac:dyDescent="0.3">
      <c r="A240" s="73"/>
      <c r="B240" s="76"/>
      <c r="C240" s="76"/>
      <c r="D240" s="79"/>
      <c r="E240" s="76"/>
      <c r="F240" s="12" t="s">
        <v>433</v>
      </c>
      <c r="G240" s="32" t="s">
        <v>434</v>
      </c>
      <c r="H240" s="13">
        <v>309</v>
      </c>
      <c r="I240" s="17">
        <v>1</v>
      </c>
      <c r="J240" s="13">
        <f t="shared" si="5"/>
        <v>309</v>
      </c>
      <c r="K240" s="5" t="str">
        <f>VLOOKUP(F240,'[2]калькуляция 2'!$B$3:$S$190,18,FALSE)</f>
        <v>ТС-Приложение №18</v>
      </c>
    </row>
    <row r="241" spans="1:11" ht="12" thickBot="1" x14ac:dyDescent="0.3">
      <c r="A241" s="73"/>
      <c r="B241" s="76"/>
      <c r="C241" s="76"/>
      <c r="D241" s="79"/>
      <c r="E241" s="76"/>
      <c r="F241" s="12" t="s">
        <v>435</v>
      </c>
      <c r="G241" s="32" t="s">
        <v>436</v>
      </c>
      <c r="H241" s="13">
        <v>416</v>
      </c>
      <c r="I241" s="17">
        <v>1</v>
      </c>
      <c r="J241" s="13">
        <f t="shared" si="5"/>
        <v>416</v>
      </c>
      <c r="K241" s="5" t="str">
        <f>VLOOKUP(F241,'[2]калькуляция 2'!$B$3:$S$190,18,FALSE)</f>
        <v>ТС-Приложение №18</v>
      </c>
    </row>
    <row r="242" spans="1:11" ht="12" thickBot="1" x14ac:dyDescent="0.3">
      <c r="A242" s="73"/>
      <c r="B242" s="76"/>
      <c r="C242" s="76"/>
      <c r="D242" s="79"/>
      <c r="E242" s="76"/>
      <c r="F242" s="12" t="s">
        <v>437</v>
      </c>
      <c r="G242" s="18" t="s">
        <v>594</v>
      </c>
      <c r="H242" s="13">
        <v>198</v>
      </c>
      <c r="I242" s="17">
        <v>1</v>
      </c>
      <c r="J242" s="13">
        <f t="shared" si="5"/>
        <v>198</v>
      </c>
      <c r="K242" s="5" t="str">
        <f>VLOOKUP(F242,'[2]калькуляция 2'!$B$3:$S$190,18,FALSE)</f>
        <v>ТС-Приложение №18</v>
      </c>
    </row>
    <row r="243" spans="1:11" ht="12" thickBot="1" x14ac:dyDescent="0.3">
      <c r="A243" s="73"/>
      <c r="B243" s="76"/>
      <c r="C243" s="76"/>
      <c r="D243" s="79"/>
      <c r="E243" s="76"/>
      <c r="F243" s="12" t="s">
        <v>413</v>
      </c>
      <c r="G243" s="12" t="s">
        <v>414</v>
      </c>
      <c r="H243" s="13">
        <v>313</v>
      </c>
      <c r="I243" s="17">
        <v>1</v>
      </c>
      <c r="J243" s="13">
        <f t="shared" si="5"/>
        <v>313</v>
      </c>
      <c r="K243" s="5" t="str">
        <f>VLOOKUP(F243,'[2]калькуляция 2'!$B$3:$S$190,18,FALSE)</f>
        <v>ТС-Приложение №18</v>
      </c>
    </row>
    <row r="244" spans="1:11" ht="12" thickBot="1" x14ac:dyDescent="0.3">
      <c r="A244" s="73"/>
      <c r="B244" s="76"/>
      <c r="C244" s="76"/>
      <c r="D244" s="79"/>
      <c r="E244" s="76"/>
      <c r="F244" s="12" t="s">
        <v>438</v>
      </c>
      <c r="G244" s="12" t="s">
        <v>439</v>
      </c>
      <c r="H244" s="13">
        <v>220</v>
      </c>
      <c r="I244" s="17">
        <v>1</v>
      </c>
      <c r="J244" s="13">
        <f t="shared" si="5"/>
        <v>220</v>
      </c>
      <c r="K244" s="5" t="str">
        <f>VLOOKUP(F244,'[2]калькуляция 2'!$B$3:$S$190,18,FALSE)</f>
        <v>ТС-Приложение №18</v>
      </c>
    </row>
    <row r="245" spans="1:11" ht="12" thickBot="1" x14ac:dyDescent="0.3">
      <c r="A245" s="73"/>
      <c r="B245" s="76"/>
      <c r="C245" s="76"/>
      <c r="D245" s="79"/>
      <c r="E245" s="76"/>
      <c r="F245" s="12" t="s">
        <v>440</v>
      </c>
      <c r="G245" s="12" t="s">
        <v>441</v>
      </c>
      <c r="H245" s="13">
        <v>235</v>
      </c>
      <c r="I245" s="17">
        <v>1</v>
      </c>
      <c r="J245" s="13">
        <f t="shared" si="5"/>
        <v>235</v>
      </c>
      <c r="K245" s="5" t="str">
        <f>VLOOKUP(F245,'[2]калькуляция 2'!$B$3:$S$190,18,FALSE)</f>
        <v>ТС-Приложение №18</v>
      </c>
    </row>
    <row r="246" spans="1:11" ht="12" thickBot="1" x14ac:dyDescent="0.3">
      <c r="A246" s="73"/>
      <c r="B246" s="76"/>
      <c r="C246" s="76"/>
      <c r="D246" s="79"/>
      <c r="E246" s="76"/>
      <c r="F246" s="12" t="s">
        <v>442</v>
      </c>
      <c r="G246" s="12" t="s">
        <v>443</v>
      </c>
      <c r="H246" s="13">
        <v>222</v>
      </c>
      <c r="I246" s="17">
        <v>1</v>
      </c>
      <c r="J246" s="13">
        <f t="shared" si="5"/>
        <v>222</v>
      </c>
      <c r="K246" s="5" t="str">
        <f>VLOOKUP(F246,'[2]калькуляция 2'!$B$3:$S$190,18,FALSE)</f>
        <v>ТС-Приложение №18</v>
      </c>
    </row>
    <row r="247" spans="1:11" ht="12" thickBot="1" x14ac:dyDescent="0.3">
      <c r="A247" s="73"/>
      <c r="B247" s="76"/>
      <c r="C247" s="76"/>
      <c r="D247" s="79"/>
      <c r="E247" s="76"/>
      <c r="F247" s="12" t="s">
        <v>444</v>
      </c>
      <c r="G247" s="12" t="s">
        <v>445</v>
      </c>
      <c r="H247" s="13">
        <v>135</v>
      </c>
      <c r="I247" s="17">
        <v>1</v>
      </c>
      <c r="J247" s="13">
        <f t="shared" si="5"/>
        <v>135</v>
      </c>
      <c r="K247" s="5" t="str">
        <f>VLOOKUP(F247,'[2]калькуляция 2'!$B$3:$S$190,18,FALSE)</f>
        <v>ТС-Приложение №18</v>
      </c>
    </row>
    <row r="248" spans="1:11" ht="12" thickBot="1" x14ac:dyDescent="0.3">
      <c r="A248" s="73"/>
      <c r="B248" s="76"/>
      <c r="C248" s="76"/>
      <c r="D248" s="79"/>
      <c r="E248" s="76"/>
      <c r="F248" s="12" t="s">
        <v>446</v>
      </c>
      <c r="G248" s="12" t="s">
        <v>447</v>
      </c>
      <c r="H248" s="13">
        <v>248</v>
      </c>
      <c r="I248" s="17">
        <v>1</v>
      </c>
      <c r="J248" s="13">
        <f t="shared" si="5"/>
        <v>248</v>
      </c>
      <c r="K248" s="5" t="str">
        <f>VLOOKUP(F248,'[2]калькуляция 2'!$B$3:$S$190,18,FALSE)</f>
        <v>ТС-Приложение №18</v>
      </c>
    </row>
    <row r="249" spans="1:11" ht="12" thickBot="1" x14ac:dyDescent="0.3">
      <c r="A249" s="73"/>
      <c r="B249" s="76"/>
      <c r="C249" s="76"/>
      <c r="D249" s="79"/>
      <c r="E249" s="76"/>
      <c r="F249" s="12" t="s">
        <v>448</v>
      </c>
      <c r="G249" s="12" t="s">
        <v>449</v>
      </c>
      <c r="H249" s="13">
        <v>314</v>
      </c>
      <c r="I249" s="17">
        <v>1</v>
      </c>
      <c r="J249" s="13">
        <f t="shared" si="5"/>
        <v>314</v>
      </c>
      <c r="K249" s="5" t="str">
        <f>VLOOKUP(F249,'[2]калькуляция 2'!$B$3:$S$190,18,FALSE)</f>
        <v>ТС-Приложение №18</v>
      </c>
    </row>
    <row r="250" spans="1:11" ht="12" thickBot="1" x14ac:dyDescent="0.3">
      <c r="A250" s="73"/>
      <c r="B250" s="76"/>
      <c r="C250" s="76"/>
      <c r="D250" s="79"/>
      <c r="E250" s="76"/>
      <c r="F250" s="12" t="s">
        <v>508</v>
      </c>
      <c r="G250" s="12" t="s">
        <v>509</v>
      </c>
      <c r="H250" s="13">
        <v>170</v>
      </c>
      <c r="I250" s="17">
        <v>1</v>
      </c>
      <c r="J250" s="13">
        <f t="shared" si="5"/>
        <v>170</v>
      </c>
      <c r="K250" s="5" t="str">
        <f>VLOOKUP(F250,'[2]калькуляция 2'!$B$3:$S$190,18,FALSE)</f>
        <v>ТС-Приложение №18</v>
      </c>
    </row>
    <row r="251" spans="1:11" ht="12" thickBot="1" x14ac:dyDescent="0.3">
      <c r="A251" s="73"/>
      <c r="B251" s="76"/>
      <c r="C251" s="76"/>
      <c r="D251" s="79"/>
      <c r="E251" s="76"/>
      <c r="F251" s="12" t="s">
        <v>450</v>
      </c>
      <c r="G251" s="12" t="s">
        <v>451</v>
      </c>
      <c r="H251" s="13">
        <v>309</v>
      </c>
      <c r="I251" s="17">
        <v>1</v>
      </c>
      <c r="J251" s="13">
        <f t="shared" si="5"/>
        <v>309</v>
      </c>
      <c r="K251" s="5" t="str">
        <f>VLOOKUP(F251,'[2]калькуляция 2'!$B$3:$S$190,18,FALSE)</f>
        <v>ТС-Приложение №18</v>
      </c>
    </row>
    <row r="252" spans="1:11" ht="12" thickBot="1" x14ac:dyDescent="0.3">
      <c r="A252" s="73"/>
      <c r="B252" s="76"/>
      <c r="C252" s="76"/>
      <c r="D252" s="79"/>
      <c r="E252" s="76"/>
      <c r="F252" s="12" t="s">
        <v>510</v>
      </c>
      <c r="G252" s="12" t="s">
        <v>511</v>
      </c>
      <c r="H252" s="13">
        <v>208</v>
      </c>
      <c r="I252" s="17">
        <v>1</v>
      </c>
      <c r="J252" s="13">
        <f t="shared" si="5"/>
        <v>208</v>
      </c>
      <c r="K252" s="5" t="str">
        <f>VLOOKUP(F252,'[2]калькуляция 2'!$B$3:$S$190,18,FALSE)</f>
        <v>ТС-Приложение №18</v>
      </c>
    </row>
    <row r="253" spans="1:11" ht="12" thickBot="1" x14ac:dyDescent="0.3">
      <c r="A253" s="73"/>
      <c r="B253" s="76"/>
      <c r="C253" s="76"/>
      <c r="D253" s="79"/>
      <c r="E253" s="76"/>
      <c r="F253" s="12" t="s">
        <v>761</v>
      </c>
      <c r="G253" s="12" t="s">
        <v>512</v>
      </c>
      <c r="H253" s="13">
        <v>598</v>
      </c>
      <c r="I253" s="17">
        <v>1</v>
      </c>
      <c r="J253" s="13">
        <f t="shared" si="5"/>
        <v>598</v>
      </c>
      <c r="K253" s="5" t="e">
        <f>VLOOKUP(F253,'[2]калькуляция 2'!$B$3:$S$190,18,FALSE)</f>
        <v>#N/A</v>
      </c>
    </row>
    <row r="254" spans="1:11" ht="12" thickBot="1" x14ac:dyDescent="0.3">
      <c r="A254" s="73"/>
      <c r="B254" s="76"/>
      <c r="C254" s="76"/>
      <c r="D254" s="79"/>
      <c r="E254" s="76"/>
      <c r="F254" s="12" t="s">
        <v>513</v>
      </c>
      <c r="G254" s="12" t="s">
        <v>514</v>
      </c>
      <c r="H254" s="13">
        <v>175</v>
      </c>
      <c r="I254" s="17">
        <v>1</v>
      </c>
      <c r="J254" s="13">
        <f t="shared" si="5"/>
        <v>175</v>
      </c>
      <c r="K254" s="5" t="str">
        <f>VLOOKUP(F254,'[2]калькуляция 2'!$B$3:$S$190,18,FALSE)</f>
        <v>ТС-Приложение №18</v>
      </c>
    </row>
    <row r="255" spans="1:11" ht="12" thickBot="1" x14ac:dyDescent="0.3">
      <c r="A255" s="73"/>
      <c r="B255" s="76"/>
      <c r="C255" s="76"/>
      <c r="D255" s="79"/>
      <c r="E255" s="76"/>
      <c r="F255" s="12" t="s">
        <v>452</v>
      </c>
      <c r="G255" s="12" t="s">
        <v>515</v>
      </c>
      <c r="H255" s="13">
        <v>148</v>
      </c>
      <c r="I255" s="17">
        <v>1</v>
      </c>
      <c r="J255" s="13">
        <f t="shared" si="5"/>
        <v>148</v>
      </c>
      <c r="K255" s="5" t="str">
        <f>VLOOKUP(F255,'[2]калькуляция 2'!$B$3:$S$190,18,FALSE)</f>
        <v>ТС-Приложение №18</v>
      </c>
    </row>
    <row r="256" spans="1:11" ht="12" thickBot="1" x14ac:dyDescent="0.3">
      <c r="A256" s="73"/>
      <c r="B256" s="76"/>
      <c r="C256" s="76"/>
      <c r="D256" s="79"/>
      <c r="E256" s="76"/>
      <c r="F256" s="12" t="s">
        <v>421</v>
      </c>
      <c r="G256" s="12" t="s">
        <v>422</v>
      </c>
      <c r="H256" s="13">
        <v>1967</v>
      </c>
      <c r="I256" s="17">
        <v>1</v>
      </c>
      <c r="J256" s="13">
        <f t="shared" si="5"/>
        <v>1967</v>
      </c>
      <c r="K256" s="5" t="str">
        <f>VLOOKUP(F256,'[2]калькуляция 2'!$B$3:$S$190,18,FALSE)</f>
        <v>ТС-Приложение №18</v>
      </c>
    </row>
    <row r="257" spans="1:13" ht="12" thickBot="1" x14ac:dyDescent="0.3">
      <c r="A257" s="73"/>
      <c r="B257" s="76"/>
      <c r="C257" s="76"/>
      <c r="D257" s="79"/>
      <c r="E257" s="76"/>
      <c r="F257" s="12" t="s">
        <v>419</v>
      </c>
      <c r="G257" s="12" t="s">
        <v>420</v>
      </c>
      <c r="H257" s="13">
        <v>1837</v>
      </c>
      <c r="I257" s="17">
        <v>1</v>
      </c>
      <c r="J257" s="13">
        <f t="shared" si="5"/>
        <v>1837</v>
      </c>
      <c r="K257" s="5" t="str">
        <f>VLOOKUP(F257,'[2]калькуляция 2'!$B$3:$S$190,18,FALSE)</f>
        <v>ТС-Приложение №18</v>
      </c>
    </row>
    <row r="258" spans="1:13" ht="12" thickBot="1" x14ac:dyDescent="0.3">
      <c r="A258" s="73"/>
      <c r="B258" s="76"/>
      <c r="C258" s="76"/>
      <c r="D258" s="79"/>
      <c r="E258" s="76"/>
      <c r="F258" s="12" t="s">
        <v>424</v>
      </c>
      <c r="G258" s="12" t="s">
        <v>425</v>
      </c>
      <c r="H258" s="13">
        <v>2730.64</v>
      </c>
      <c r="I258" s="17">
        <v>1</v>
      </c>
      <c r="J258" s="13">
        <f t="shared" si="5"/>
        <v>2730.64</v>
      </c>
      <c r="K258" s="5" t="str">
        <f>VLOOKUP(F258,'[2]калькуляция 2'!$B$3:$S$190,18,FALSE)</f>
        <v>ТС-Приложение №20</v>
      </c>
    </row>
    <row r="259" spans="1:13" ht="12" thickBot="1" x14ac:dyDescent="0.3">
      <c r="A259" s="74"/>
      <c r="B259" s="77"/>
      <c r="C259" s="77"/>
      <c r="D259" s="80"/>
      <c r="E259" s="77"/>
      <c r="F259" s="16" t="s">
        <v>454</v>
      </c>
      <c r="G259" s="16" t="s">
        <v>455</v>
      </c>
      <c r="H259" s="17">
        <v>1584</v>
      </c>
      <c r="I259" s="17">
        <v>1</v>
      </c>
      <c r="J259" s="17">
        <f t="shared" si="5"/>
        <v>1584</v>
      </c>
      <c r="K259" s="5" t="str">
        <f>VLOOKUP(F259,'[2]калькуляция 2'!$B$3:$S$190,18,FALSE)</f>
        <v>ДОПОЛНИТЬ</v>
      </c>
      <c r="M259" s="49">
        <f>SUM(J238:J259)</f>
        <v>17729.64</v>
      </c>
    </row>
    <row r="260" spans="1:13" ht="11.25" customHeight="1" thickBot="1" x14ac:dyDescent="0.3">
      <c r="A260" s="72" t="s">
        <v>312</v>
      </c>
      <c r="B260" s="75" t="s">
        <v>116</v>
      </c>
      <c r="C260" s="75" t="s">
        <v>117</v>
      </c>
      <c r="D260" s="78" t="s">
        <v>505</v>
      </c>
      <c r="E260" s="75" t="s">
        <v>7</v>
      </c>
      <c r="F260" s="22" t="s">
        <v>506</v>
      </c>
      <c r="G260" s="22" t="s">
        <v>507</v>
      </c>
      <c r="H260" s="11">
        <v>2481</v>
      </c>
      <c r="I260" s="17">
        <v>2</v>
      </c>
      <c r="J260" s="11">
        <f t="shared" si="5"/>
        <v>4962</v>
      </c>
      <c r="K260" s="5" t="str">
        <f>VLOOKUP(F260,'[2]калькуляция 2'!$B$3:$S$190,18,FALSE)</f>
        <v>ДОПОЛНИТЬ</v>
      </c>
    </row>
    <row r="261" spans="1:13" ht="12" thickBot="1" x14ac:dyDescent="0.3">
      <c r="A261" s="73"/>
      <c r="B261" s="76"/>
      <c r="C261" s="76"/>
      <c r="D261" s="79"/>
      <c r="E261" s="76"/>
      <c r="F261" s="12" t="s">
        <v>760</v>
      </c>
      <c r="G261" s="12" t="s">
        <v>432</v>
      </c>
      <c r="H261" s="13">
        <v>431</v>
      </c>
      <c r="I261" s="17">
        <v>1</v>
      </c>
      <c r="J261" s="13">
        <f t="shared" si="5"/>
        <v>431</v>
      </c>
      <c r="K261" s="5" t="e">
        <f>VLOOKUP(F261,'[2]калькуляция 2'!$B$3:$S$190,18,FALSE)</f>
        <v>#N/A</v>
      </c>
    </row>
    <row r="262" spans="1:13" ht="12" thickBot="1" x14ac:dyDescent="0.3">
      <c r="A262" s="73"/>
      <c r="B262" s="76"/>
      <c r="C262" s="76"/>
      <c r="D262" s="79"/>
      <c r="E262" s="76"/>
      <c r="F262" s="12" t="s">
        <v>433</v>
      </c>
      <c r="G262" s="32" t="s">
        <v>434</v>
      </c>
      <c r="H262" s="13">
        <v>309</v>
      </c>
      <c r="I262" s="17">
        <v>1</v>
      </c>
      <c r="J262" s="13">
        <f t="shared" si="5"/>
        <v>309</v>
      </c>
      <c r="K262" s="5" t="str">
        <f>VLOOKUP(F262,'[2]калькуляция 2'!$B$3:$S$190,18,FALSE)</f>
        <v>ТС-Приложение №18</v>
      </c>
    </row>
    <row r="263" spans="1:13" ht="12" thickBot="1" x14ac:dyDescent="0.3">
      <c r="A263" s="73"/>
      <c r="B263" s="76"/>
      <c r="C263" s="76"/>
      <c r="D263" s="79"/>
      <c r="E263" s="76"/>
      <c r="F263" s="12" t="s">
        <v>435</v>
      </c>
      <c r="G263" s="32" t="s">
        <v>436</v>
      </c>
      <c r="H263" s="13">
        <v>416</v>
      </c>
      <c r="I263" s="17">
        <v>1</v>
      </c>
      <c r="J263" s="13">
        <f t="shared" si="5"/>
        <v>416</v>
      </c>
      <c r="K263" s="5" t="str">
        <f>VLOOKUP(F263,'[2]калькуляция 2'!$B$3:$S$190,18,FALSE)</f>
        <v>ТС-Приложение №18</v>
      </c>
    </row>
    <row r="264" spans="1:13" ht="12" thickBot="1" x14ac:dyDescent="0.3">
      <c r="A264" s="73"/>
      <c r="B264" s="76"/>
      <c r="C264" s="76"/>
      <c r="D264" s="79"/>
      <c r="E264" s="76"/>
      <c r="F264" s="12" t="s">
        <v>437</v>
      </c>
      <c r="G264" s="18" t="s">
        <v>594</v>
      </c>
      <c r="H264" s="13">
        <v>198</v>
      </c>
      <c r="I264" s="17">
        <v>1</v>
      </c>
      <c r="J264" s="13">
        <f t="shared" si="5"/>
        <v>198</v>
      </c>
      <c r="K264" s="5" t="str">
        <f>VLOOKUP(F264,'[2]калькуляция 2'!$B$3:$S$190,18,FALSE)</f>
        <v>ТС-Приложение №18</v>
      </c>
    </row>
    <row r="265" spans="1:13" ht="12" thickBot="1" x14ac:dyDescent="0.3">
      <c r="A265" s="73"/>
      <c r="B265" s="76"/>
      <c r="C265" s="76"/>
      <c r="D265" s="79"/>
      <c r="E265" s="76"/>
      <c r="F265" s="12" t="s">
        <v>413</v>
      </c>
      <c r="G265" s="12" t="s">
        <v>414</v>
      </c>
      <c r="H265" s="13">
        <v>313</v>
      </c>
      <c r="I265" s="17">
        <v>1</v>
      </c>
      <c r="J265" s="13">
        <f t="shared" si="5"/>
        <v>313</v>
      </c>
      <c r="K265" s="5" t="str">
        <f>VLOOKUP(F265,'[2]калькуляция 2'!$B$3:$S$190,18,FALSE)</f>
        <v>ТС-Приложение №18</v>
      </c>
    </row>
    <row r="266" spans="1:13" ht="12" thickBot="1" x14ac:dyDescent="0.3">
      <c r="A266" s="73"/>
      <c r="B266" s="76"/>
      <c r="C266" s="76"/>
      <c r="D266" s="79"/>
      <c r="E266" s="76"/>
      <c r="F266" s="12" t="s">
        <v>438</v>
      </c>
      <c r="G266" s="12" t="s">
        <v>439</v>
      </c>
      <c r="H266" s="13">
        <v>220</v>
      </c>
      <c r="I266" s="17">
        <v>1</v>
      </c>
      <c r="J266" s="13">
        <f t="shared" si="5"/>
        <v>220</v>
      </c>
      <c r="K266" s="5" t="str">
        <f>VLOOKUP(F266,'[2]калькуляция 2'!$B$3:$S$190,18,FALSE)</f>
        <v>ТС-Приложение №18</v>
      </c>
    </row>
    <row r="267" spans="1:13" ht="12" thickBot="1" x14ac:dyDescent="0.3">
      <c r="A267" s="73"/>
      <c r="B267" s="76"/>
      <c r="C267" s="76"/>
      <c r="D267" s="79"/>
      <c r="E267" s="76"/>
      <c r="F267" s="12" t="s">
        <v>440</v>
      </c>
      <c r="G267" s="12" t="s">
        <v>441</v>
      </c>
      <c r="H267" s="13">
        <v>235</v>
      </c>
      <c r="I267" s="17">
        <v>1</v>
      </c>
      <c r="J267" s="13">
        <f t="shared" si="5"/>
        <v>235</v>
      </c>
      <c r="K267" s="5" t="str">
        <f>VLOOKUP(F267,'[2]калькуляция 2'!$B$3:$S$190,18,FALSE)</f>
        <v>ТС-Приложение №18</v>
      </c>
    </row>
    <row r="268" spans="1:13" ht="12" thickBot="1" x14ac:dyDescent="0.3">
      <c r="A268" s="73"/>
      <c r="B268" s="76"/>
      <c r="C268" s="76"/>
      <c r="D268" s="79"/>
      <c r="E268" s="76"/>
      <c r="F268" s="12" t="s">
        <v>442</v>
      </c>
      <c r="G268" s="12" t="s">
        <v>443</v>
      </c>
      <c r="H268" s="13">
        <v>222</v>
      </c>
      <c r="I268" s="17">
        <v>1</v>
      </c>
      <c r="J268" s="13">
        <f t="shared" si="5"/>
        <v>222</v>
      </c>
      <c r="K268" s="5" t="str">
        <f>VLOOKUP(F268,'[2]калькуляция 2'!$B$3:$S$190,18,FALSE)</f>
        <v>ТС-Приложение №18</v>
      </c>
    </row>
    <row r="269" spans="1:13" ht="12" thickBot="1" x14ac:dyDescent="0.3">
      <c r="A269" s="73"/>
      <c r="B269" s="76"/>
      <c r="C269" s="76"/>
      <c r="D269" s="79"/>
      <c r="E269" s="76"/>
      <c r="F269" s="12" t="s">
        <v>444</v>
      </c>
      <c r="G269" s="12" t="s">
        <v>445</v>
      </c>
      <c r="H269" s="13">
        <v>135</v>
      </c>
      <c r="I269" s="17">
        <v>1</v>
      </c>
      <c r="J269" s="13">
        <f t="shared" si="5"/>
        <v>135</v>
      </c>
      <c r="K269" s="5" t="str">
        <f>VLOOKUP(F269,'[2]калькуляция 2'!$B$3:$S$190,18,FALSE)</f>
        <v>ТС-Приложение №18</v>
      </c>
    </row>
    <row r="270" spans="1:13" ht="12" thickBot="1" x14ac:dyDescent="0.3">
      <c r="A270" s="73"/>
      <c r="B270" s="76"/>
      <c r="C270" s="76"/>
      <c r="D270" s="79"/>
      <c r="E270" s="76"/>
      <c r="F270" s="12" t="s">
        <v>446</v>
      </c>
      <c r="G270" s="12" t="s">
        <v>447</v>
      </c>
      <c r="H270" s="13">
        <v>248</v>
      </c>
      <c r="I270" s="17">
        <v>1</v>
      </c>
      <c r="J270" s="13">
        <f t="shared" si="5"/>
        <v>248</v>
      </c>
      <c r="K270" s="5" t="str">
        <f>VLOOKUP(F270,'[2]калькуляция 2'!$B$3:$S$190,18,FALSE)</f>
        <v>ТС-Приложение №18</v>
      </c>
    </row>
    <row r="271" spans="1:13" ht="12" thickBot="1" x14ac:dyDescent="0.3">
      <c r="A271" s="73"/>
      <c r="B271" s="76"/>
      <c r="C271" s="76"/>
      <c r="D271" s="79"/>
      <c r="E271" s="76"/>
      <c r="F271" s="12" t="s">
        <v>448</v>
      </c>
      <c r="G271" s="12" t="s">
        <v>449</v>
      </c>
      <c r="H271" s="13">
        <v>314</v>
      </c>
      <c r="I271" s="17">
        <v>1</v>
      </c>
      <c r="J271" s="13">
        <f t="shared" si="5"/>
        <v>314</v>
      </c>
      <c r="K271" s="5" t="str">
        <f>VLOOKUP(F271,'[2]калькуляция 2'!$B$3:$S$190,18,FALSE)</f>
        <v>ТС-Приложение №18</v>
      </c>
    </row>
    <row r="272" spans="1:13" ht="12" thickBot="1" x14ac:dyDescent="0.3">
      <c r="A272" s="73"/>
      <c r="B272" s="76"/>
      <c r="C272" s="76"/>
      <c r="D272" s="79"/>
      <c r="E272" s="76"/>
      <c r="F272" s="12" t="s">
        <v>508</v>
      </c>
      <c r="G272" s="12" t="s">
        <v>509</v>
      </c>
      <c r="H272" s="13">
        <v>170</v>
      </c>
      <c r="I272" s="17">
        <v>1</v>
      </c>
      <c r="J272" s="13">
        <f t="shared" si="5"/>
        <v>170</v>
      </c>
      <c r="K272" s="5" t="str">
        <f>VLOOKUP(F272,'[2]калькуляция 2'!$B$3:$S$190,18,FALSE)</f>
        <v>ТС-Приложение №18</v>
      </c>
    </row>
    <row r="273" spans="1:13" ht="12" thickBot="1" x14ac:dyDescent="0.3">
      <c r="A273" s="73"/>
      <c r="B273" s="76"/>
      <c r="C273" s="76"/>
      <c r="D273" s="79"/>
      <c r="E273" s="76"/>
      <c r="F273" s="12" t="s">
        <v>450</v>
      </c>
      <c r="G273" s="12" t="s">
        <v>451</v>
      </c>
      <c r="H273" s="13">
        <v>309</v>
      </c>
      <c r="I273" s="17">
        <v>1</v>
      </c>
      <c r="J273" s="13">
        <f t="shared" si="5"/>
        <v>309</v>
      </c>
      <c r="K273" s="5" t="str">
        <f>VLOOKUP(F273,'[2]калькуляция 2'!$B$3:$S$190,18,FALSE)</f>
        <v>ТС-Приложение №18</v>
      </c>
    </row>
    <row r="274" spans="1:13" ht="12" thickBot="1" x14ac:dyDescent="0.3">
      <c r="A274" s="73"/>
      <c r="B274" s="76"/>
      <c r="C274" s="76"/>
      <c r="D274" s="79"/>
      <c r="E274" s="76"/>
      <c r="F274" s="12" t="s">
        <v>510</v>
      </c>
      <c r="G274" s="12" t="s">
        <v>511</v>
      </c>
      <c r="H274" s="13">
        <v>208</v>
      </c>
      <c r="I274" s="17">
        <v>1</v>
      </c>
      <c r="J274" s="13">
        <f t="shared" si="5"/>
        <v>208</v>
      </c>
      <c r="K274" s="5" t="str">
        <f>VLOOKUP(F274,'[2]калькуляция 2'!$B$3:$S$190,18,FALSE)</f>
        <v>ТС-Приложение №18</v>
      </c>
    </row>
    <row r="275" spans="1:13" ht="12" thickBot="1" x14ac:dyDescent="0.3">
      <c r="A275" s="73"/>
      <c r="B275" s="76"/>
      <c r="C275" s="76"/>
      <c r="D275" s="79"/>
      <c r="E275" s="76"/>
      <c r="F275" s="12" t="s">
        <v>761</v>
      </c>
      <c r="G275" s="12" t="s">
        <v>512</v>
      </c>
      <c r="H275" s="13">
        <v>598</v>
      </c>
      <c r="I275" s="17">
        <v>1</v>
      </c>
      <c r="J275" s="13">
        <f t="shared" si="5"/>
        <v>598</v>
      </c>
      <c r="K275" s="5" t="e">
        <f>VLOOKUP(F275,'[2]калькуляция 2'!$B$3:$S$190,18,FALSE)</f>
        <v>#N/A</v>
      </c>
    </row>
    <row r="276" spans="1:13" ht="12" thickBot="1" x14ac:dyDescent="0.3">
      <c r="A276" s="73"/>
      <c r="B276" s="76"/>
      <c r="C276" s="76"/>
      <c r="D276" s="79"/>
      <c r="E276" s="76"/>
      <c r="F276" s="12" t="s">
        <v>513</v>
      </c>
      <c r="G276" s="12" t="s">
        <v>514</v>
      </c>
      <c r="H276" s="13">
        <v>175</v>
      </c>
      <c r="I276" s="17">
        <v>1</v>
      </c>
      <c r="J276" s="13">
        <f t="shared" si="5"/>
        <v>175</v>
      </c>
      <c r="K276" s="5" t="str">
        <f>VLOOKUP(F276,'[2]калькуляция 2'!$B$3:$S$190,18,FALSE)</f>
        <v>ТС-Приложение №18</v>
      </c>
    </row>
    <row r="277" spans="1:13" ht="12" thickBot="1" x14ac:dyDescent="0.3">
      <c r="A277" s="73"/>
      <c r="B277" s="76"/>
      <c r="C277" s="76"/>
      <c r="D277" s="79"/>
      <c r="E277" s="76"/>
      <c r="F277" s="12" t="s">
        <v>452</v>
      </c>
      <c r="G277" s="12" t="s">
        <v>515</v>
      </c>
      <c r="H277" s="13">
        <v>148</v>
      </c>
      <c r="I277" s="17">
        <v>1</v>
      </c>
      <c r="J277" s="13">
        <f t="shared" si="5"/>
        <v>148</v>
      </c>
      <c r="K277" s="5" t="str">
        <f>VLOOKUP(F277,'[2]калькуляция 2'!$B$3:$S$190,18,FALSE)</f>
        <v>ТС-Приложение №18</v>
      </c>
    </row>
    <row r="278" spans="1:13" ht="12" thickBot="1" x14ac:dyDescent="0.3">
      <c r="A278" s="73"/>
      <c r="B278" s="76"/>
      <c r="C278" s="76"/>
      <c r="D278" s="79"/>
      <c r="E278" s="76"/>
      <c r="F278" s="12" t="s">
        <v>421</v>
      </c>
      <c r="G278" s="12" t="s">
        <v>422</v>
      </c>
      <c r="H278" s="13">
        <v>1967</v>
      </c>
      <c r="I278" s="17">
        <v>1</v>
      </c>
      <c r="J278" s="13">
        <f t="shared" si="5"/>
        <v>1967</v>
      </c>
      <c r="K278" s="5" t="str">
        <f>VLOOKUP(F278,'[2]калькуляция 2'!$B$3:$S$190,18,FALSE)</f>
        <v>ТС-Приложение №18</v>
      </c>
    </row>
    <row r="279" spans="1:13" ht="12" thickBot="1" x14ac:dyDescent="0.3">
      <c r="A279" s="73"/>
      <c r="B279" s="76"/>
      <c r="C279" s="76"/>
      <c r="D279" s="79"/>
      <c r="E279" s="76"/>
      <c r="F279" s="12" t="s">
        <v>419</v>
      </c>
      <c r="G279" s="12" t="s">
        <v>420</v>
      </c>
      <c r="H279" s="13">
        <v>1837</v>
      </c>
      <c r="I279" s="17">
        <v>1</v>
      </c>
      <c r="J279" s="13">
        <f t="shared" si="5"/>
        <v>1837</v>
      </c>
      <c r="K279" s="5" t="str">
        <f>VLOOKUP(F279,'[2]калькуляция 2'!$B$3:$S$190,18,FALSE)</f>
        <v>ТС-Приложение №18</v>
      </c>
    </row>
    <row r="280" spans="1:13" ht="12" thickBot="1" x14ac:dyDescent="0.3">
      <c r="A280" s="73"/>
      <c r="B280" s="76"/>
      <c r="C280" s="76"/>
      <c r="D280" s="79"/>
      <c r="E280" s="76"/>
      <c r="F280" s="12" t="s">
        <v>424</v>
      </c>
      <c r="G280" s="12" t="s">
        <v>425</v>
      </c>
      <c r="H280" s="13">
        <v>2730.64</v>
      </c>
      <c r="I280" s="17">
        <v>1</v>
      </c>
      <c r="J280" s="13">
        <f t="shared" si="5"/>
        <v>2730.64</v>
      </c>
      <c r="K280" s="5" t="str">
        <f>VLOOKUP(F280,'[2]калькуляция 2'!$B$3:$S$190,18,FALSE)</f>
        <v>ТС-Приложение №20</v>
      </c>
    </row>
    <row r="281" spans="1:13" ht="12" thickBot="1" x14ac:dyDescent="0.3">
      <c r="A281" s="74"/>
      <c r="B281" s="77"/>
      <c r="C281" s="77"/>
      <c r="D281" s="80"/>
      <c r="E281" s="77"/>
      <c r="F281" s="16" t="s">
        <v>454</v>
      </c>
      <c r="G281" s="16" t="s">
        <v>455</v>
      </c>
      <c r="H281" s="17">
        <v>1584</v>
      </c>
      <c r="I281" s="17">
        <v>1</v>
      </c>
      <c r="J281" s="17">
        <f t="shared" si="5"/>
        <v>1584</v>
      </c>
      <c r="K281" s="5" t="str">
        <f>VLOOKUP(F281,'[2]калькуляция 2'!$B$3:$S$190,18,FALSE)</f>
        <v>ДОПОЛНИТЬ</v>
      </c>
      <c r="M281" s="49">
        <f>SUM(J260:J281)</f>
        <v>17729.64</v>
      </c>
    </row>
    <row r="282" spans="1:13" ht="11.25" customHeight="1" thickBot="1" x14ac:dyDescent="0.3">
      <c r="A282" s="72" t="s">
        <v>312</v>
      </c>
      <c r="B282" s="75" t="s">
        <v>308</v>
      </c>
      <c r="C282" s="75" t="s">
        <v>118</v>
      </c>
      <c r="D282" s="78" t="s">
        <v>505</v>
      </c>
      <c r="E282" s="75" t="s">
        <v>7</v>
      </c>
      <c r="F282" s="22" t="s">
        <v>506</v>
      </c>
      <c r="G282" s="22" t="s">
        <v>507</v>
      </c>
      <c r="H282" s="11">
        <v>2481</v>
      </c>
      <c r="I282" s="17">
        <v>2</v>
      </c>
      <c r="J282" s="11">
        <f t="shared" si="5"/>
        <v>4962</v>
      </c>
      <c r="K282" s="5" t="str">
        <f>VLOOKUP(F282,'[2]калькуляция 2'!$B$3:$S$190,18,FALSE)</f>
        <v>ДОПОЛНИТЬ</v>
      </c>
    </row>
    <row r="283" spans="1:13" ht="12" thickBot="1" x14ac:dyDescent="0.3">
      <c r="A283" s="73"/>
      <c r="B283" s="76"/>
      <c r="C283" s="76"/>
      <c r="D283" s="79"/>
      <c r="E283" s="76"/>
      <c r="F283" s="12" t="s">
        <v>760</v>
      </c>
      <c r="G283" s="12" t="s">
        <v>432</v>
      </c>
      <c r="H283" s="13">
        <v>431</v>
      </c>
      <c r="I283" s="17">
        <v>1</v>
      </c>
      <c r="J283" s="13">
        <f t="shared" si="5"/>
        <v>431</v>
      </c>
      <c r="K283" s="5" t="e">
        <f>VLOOKUP(F283,'[2]калькуляция 2'!$B$3:$S$190,18,FALSE)</f>
        <v>#N/A</v>
      </c>
    </row>
    <row r="284" spans="1:13" ht="12" thickBot="1" x14ac:dyDescent="0.3">
      <c r="A284" s="73"/>
      <c r="B284" s="76"/>
      <c r="C284" s="76"/>
      <c r="D284" s="79"/>
      <c r="E284" s="76"/>
      <c r="F284" s="12" t="s">
        <v>433</v>
      </c>
      <c r="G284" s="32" t="s">
        <v>434</v>
      </c>
      <c r="H284" s="13">
        <v>309</v>
      </c>
      <c r="I284" s="17">
        <v>1</v>
      </c>
      <c r="J284" s="13">
        <f t="shared" si="5"/>
        <v>309</v>
      </c>
      <c r="K284" s="5" t="str">
        <f>VLOOKUP(F284,'[2]калькуляция 2'!$B$3:$S$190,18,FALSE)</f>
        <v>ТС-Приложение №18</v>
      </c>
    </row>
    <row r="285" spans="1:13" ht="12" thickBot="1" x14ac:dyDescent="0.3">
      <c r="A285" s="73"/>
      <c r="B285" s="76"/>
      <c r="C285" s="76"/>
      <c r="D285" s="79"/>
      <c r="E285" s="76"/>
      <c r="F285" s="12" t="s">
        <v>435</v>
      </c>
      <c r="G285" s="32" t="s">
        <v>436</v>
      </c>
      <c r="H285" s="13">
        <v>416</v>
      </c>
      <c r="I285" s="17">
        <v>1</v>
      </c>
      <c r="J285" s="13">
        <f t="shared" si="5"/>
        <v>416</v>
      </c>
      <c r="K285" s="5" t="str">
        <f>VLOOKUP(F285,'[2]калькуляция 2'!$B$3:$S$190,18,FALSE)</f>
        <v>ТС-Приложение №18</v>
      </c>
    </row>
    <row r="286" spans="1:13" ht="12" thickBot="1" x14ac:dyDescent="0.3">
      <c r="A286" s="73"/>
      <c r="B286" s="76"/>
      <c r="C286" s="76"/>
      <c r="D286" s="79"/>
      <c r="E286" s="76"/>
      <c r="F286" s="12" t="s">
        <v>437</v>
      </c>
      <c r="G286" s="18" t="s">
        <v>594</v>
      </c>
      <c r="H286" s="13">
        <v>198</v>
      </c>
      <c r="I286" s="17">
        <v>1</v>
      </c>
      <c r="J286" s="13">
        <f t="shared" si="5"/>
        <v>198</v>
      </c>
      <c r="K286" s="5" t="str">
        <f>VLOOKUP(F286,'[2]калькуляция 2'!$B$3:$S$190,18,FALSE)</f>
        <v>ТС-Приложение №18</v>
      </c>
    </row>
    <row r="287" spans="1:13" ht="12" thickBot="1" x14ac:dyDescent="0.3">
      <c r="A287" s="73"/>
      <c r="B287" s="76"/>
      <c r="C287" s="76"/>
      <c r="D287" s="79"/>
      <c r="E287" s="76"/>
      <c r="F287" s="12" t="s">
        <v>413</v>
      </c>
      <c r="G287" s="12" t="s">
        <v>414</v>
      </c>
      <c r="H287" s="13">
        <v>313</v>
      </c>
      <c r="I287" s="17">
        <v>1</v>
      </c>
      <c r="J287" s="13">
        <f t="shared" si="5"/>
        <v>313</v>
      </c>
      <c r="K287" s="5" t="str">
        <f>VLOOKUP(F287,'[2]калькуляция 2'!$B$3:$S$190,18,FALSE)</f>
        <v>ТС-Приложение №18</v>
      </c>
    </row>
    <row r="288" spans="1:13" ht="12" thickBot="1" x14ac:dyDescent="0.3">
      <c r="A288" s="73"/>
      <c r="B288" s="76"/>
      <c r="C288" s="76"/>
      <c r="D288" s="79"/>
      <c r="E288" s="76"/>
      <c r="F288" s="12" t="s">
        <v>438</v>
      </c>
      <c r="G288" s="12" t="s">
        <v>439</v>
      </c>
      <c r="H288" s="13">
        <v>220</v>
      </c>
      <c r="I288" s="17">
        <v>1</v>
      </c>
      <c r="J288" s="13">
        <f t="shared" si="5"/>
        <v>220</v>
      </c>
      <c r="K288" s="5" t="str">
        <f>VLOOKUP(F288,'[2]калькуляция 2'!$B$3:$S$190,18,FALSE)</f>
        <v>ТС-Приложение №18</v>
      </c>
    </row>
    <row r="289" spans="1:13" ht="12" thickBot="1" x14ac:dyDescent="0.3">
      <c r="A289" s="73"/>
      <c r="B289" s="76"/>
      <c r="C289" s="76"/>
      <c r="D289" s="79"/>
      <c r="E289" s="76"/>
      <c r="F289" s="12" t="s">
        <v>440</v>
      </c>
      <c r="G289" s="12" t="s">
        <v>441</v>
      </c>
      <c r="H289" s="13">
        <v>235</v>
      </c>
      <c r="I289" s="17">
        <v>1</v>
      </c>
      <c r="J289" s="13">
        <f t="shared" si="5"/>
        <v>235</v>
      </c>
      <c r="K289" s="5" t="str">
        <f>VLOOKUP(F289,'[2]калькуляция 2'!$B$3:$S$190,18,FALSE)</f>
        <v>ТС-Приложение №18</v>
      </c>
    </row>
    <row r="290" spans="1:13" ht="12" thickBot="1" x14ac:dyDescent="0.3">
      <c r="A290" s="73"/>
      <c r="B290" s="76"/>
      <c r="C290" s="76"/>
      <c r="D290" s="79"/>
      <c r="E290" s="76"/>
      <c r="F290" s="12" t="s">
        <v>442</v>
      </c>
      <c r="G290" s="12" t="s">
        <v>443</v>
      </c>
      <c r="H290" s="13">
        <v>222</v>
      </c>
      <c r="I290" s="17">
        <v>1</v>
      </c>
      <c r="J290" s="13">
        <f t="shared" si="5"/>
        <v>222</v>
      </c>
      <c r="K290" s="5" t="str">
        <f>VLOOKUP(F290,'[2]калькуляция 2'!$B$3:$S$190,18,FALSE)</f>
        <v>ТС-Приложение №18</v>
      </c>
    </row>
    <row r="291" spans="1:13" ht="12" thickBot="1" x14ac:dyDescent="0.3">
      <c r="A291" s="73"/>
      <c r="B291" s="76"/>
      <c r="C291" s="76"/>
      <c r="D291" s="79"/>
      <c r="E291" s="76"/>
      <c r="F291" s="12" t="s">
        <v>444</v>
      </c>
      <c r="G291" s="12" t="s">
        <v>445</v>
      </c>
      <c r="H291" s="13">
        <v>135</v>
      </c>
      <c r="I291" s="17">
        <v>1</v>
      </c>
      <c r="J291" s="13">
        <f t="shared" si="5"/>
        <v>135</v>
      </c>
      <c r="K291" s="5" t="str">
        <f>VLOOKUP(F291,'[2]калькуляция 2'!$B$3:$S$190,18,FALSE)</f>
        <v>ТС-Приложение №18</v>
      </c>
    </row>
    <row r="292" spans="1:13" ht="12" thickBot="1" x14ac:dyDescent="0.3">
      <c r="A292" s="73"/>
      <c r="B292" s="76"/>
      <c r="C292" s="76"/>
      <c r="D292" s="79"/>
      <c r="E292" s="76"/>
      <c r="F292" s="12" t="s">
        <v>446</v>
      </c>
      <c r="G292" s="12" t="s">
        <v>447</v>
      </c>
      <c r="H292" s="13">
        <v>248</v>
      </c>
      <c r="I292" s="17">
        <v>1</v>
      </c>
      <c r="J292" s="13">
        <f t="shared" si="5"/>
        <v>248</v>
      </c>
      <c r="K292" s="5" t="str">
        <f>VLOOKUP(F292,'[2]калькуляция 2'!$B$3:$S$190,18,FALSE)</f>
        <v>ТС-Приложение №18</v>
      </c>
    </row>
    <row r="293" spans="1:13" ht="12" thickBot="1" x14ac:dyDescent="0.3">
      <c r="A293" s="73"/>
      <c r="B293" s="76"/>
      <c r="C293" s="76"/>
      <c r="D293" s="79"/>
      <c r="E293" s="76"/>
      <c r="F293" s="12" t="s">
        <v>448</v>
      </c>
      <c r="G293" s="12" t="s">
        <v>449</v>
      </c>
      <c r="H293" s="13">
        <v>314</v>
      </c>
      <c r="I293" s="17">
        <v>1</v>
      </c>
      <c r="J293" s="13">
        <f t="shared" si="5"/>
        <v>314</v>
      </c>
      <c r="K293" s="5" t="str">
        <f>VLOOKUP(F293,'[2]калькуляция 2'!$B$3:$S$190,18,FALSE)</f>
        <v>ТС-Приложение №18</v>
      </c>
    </row>
    <row r="294" spans="1:13" ht="12" thickBot="1" x14ac:dyDescent="0.3">
      <c r="A294" s="73"/>
      <c r="B294" s="76"/>
      <c r="C294" s="76"/>
      <c r="D294" s="79"/>
      <c r="E294" s="76"/>
      <c r="F294" s="12" t="s">
        <v>508</v>
      </c>
      <c r="G294" s="12" t="s">
        <v>509</v>
      </c>
      <c r="H294" s="13">
        <v>170</v>
      </c>
      <c r="I294" s="17">
        <v>1</v>
      </c>
      <c r="J294" s="13">
        <f t="shared" si="5"/>
        <v>170</v>
      </c>
      <c r="K294" s="5" t="str">
        <f>VLOOKUP(F294,'[2]калькуляция 2'!$B$3:$S$190,18,FALSE)</f>
        <v>ТС-Приложение №18</v>
      </c>
    </row>
    <row r="295" spans="1:13" ht="12" thickBot="1" x14ac:dyDescent="0.3">
      <c r="A295" s="73"/>
      <c r="B295" s="76"/>
      <c r="C295" s="76"/>
      <c r="D295" s="79"/>
      <c r="E295" s="76"/>
      <c r="F295" s="12" t="s">
        <v>450</v>
      </c>
      <c r="G295" s="12" t="s">
        <v>451</v>
      </c>
      <c r="H295" s="13">
        <v>309</v>
      </c>
      <c r="I295" s="17">
        <v>1</v>
      </c>
      <c r="J295" s="13">
        <f t="shared" si="5"/>
        <v>309</v>
      </c>
      <c r="K295" s="5" t="str">
        <f>VLOOKUP(F295,'[2]калькуляция 2'!$B$3:$S$190,18,FALSE)</f>
        <v>ТС-Приложение №18</v>
      </c>
    </row>
    <row r="296" spans="1:13" ht="12" thickBot="1" x14ac:dyDescent="0.3">
      <c r="A296" s="73"/>
      <c r="B296" s="76"/>
      <c r="C296" s="76"/>
      <c r="D296" s="79"/>
      <c r="E296" s="76"/>
      <c r="F296" s="12" t="s">
        <v>510</v>
      </c>
      <c r="G296" s="12" t="s">
        <v>511</v>
      </c>
      <c r="H296" s="13">
        <v>208</v>
      </c>
      <c r="I296" s="17">
        <v>1</v>
      </c>
      <c r="J296" s="13">
        <f t="shared" si="5"/>
        <v>208</v>
      </c>
      <c r="K296" s="5" t="str">
        <f>VLOOKUP(F296,'[2]калькуляция 2'!$B$3:$S$190,18,FALSE)</f>
        <v>ТС-Приложение №18</v>
      </c>
    </row>
    <row r="297" spans="1:13" ht="12" thickBot="1" x14ac:dyDescent="0.3">
      <c r="A297" s="73"/>
      <c r="B297" s="76"/>
      <c r="C297" s="76"/>
      <c r="D297" s="79"/>
      <c r="E297" s="76"/>
      <c r="F297" s="12" t="s">
        <v>761</v>
      </c>
      <c r="G297" s="12" t="s">
        <v>512</v>
      </c>
      <c r="H297" s="13">
        <v>598</v>
      </c>
      <c r="I297" s="17">
        <v>1</v>
      </c>
      <c r="J297" s="13">
        <f t="shared" si="5"/>
        <v>598</v>
      </c>
      <c r="K297" s="5" t="e">
        <f>VLOOKUP(F297,'[2]калькуляция 2'!$B$3:$S$190,18,FALSE)</f>
        <v>#N/A</v>
      </c>
    </row>
    <row r="298" spans="1:13" ht="12" thickBot="1" x14ac:dyDescent="0.3">
      <c r="A298" s="73"/>
      <c r="B298" s="76"/>
      <c r="C298" s="76"/>
      <c r="D298" s="79"/>
      <c r="E298" s="76"/>
      <c r="F298" s="12" t="s">
        <v>513</v>
      </c>
      <c r="G298" s="12" t="s">
        <v>514</v>
      </c>
      <c r="H298" s="13">
        <v>175</v>
      </c>
      <c r="I298" s="17">
        <v>1</v>
      </c>
      <c r="J298" s="13">
        <f t="shared" si="5"/>
        <v>175</v>
      </c>
      <c r="K298" s="5" t="str">
        <f>VLOOKUP(F298,'[2]калькуляция 2'!$B$3:$S$190,18,FALSE)</f>
        <v>ТС-Приложение №18</v>
      </c>
    </row>
    <row r="299" spans="1:13" ht="12" thickBot="1" x14ac:dyDescent="0.3">
      <c r="A299" s="73"/>
      <c r="B299" s="76"/>
      <c r="C299" s="76"/>
      <c r="D299" s="79"/>
      <c r="E299" s="76"/>
      <c r="F299" s="12" t="s">
        <v>452</v>
      </c>
      <c r="G299" s="12" t="s">
        <v>515</v>
      </c>
      <c r="H299" s="13">
        <v>148</v>
      </c>
      <c r="I299" s="17">
        <v>1</v>
      </c>
      <c r="J299" s="13">
        <f t="shared" si="5"/>
        <v>148</v>
      </c>
      <c r="K299" s="5" t="str">
        <f>VLOOKUP(F299,'[2]калькуляция 2'!$B$3:$S$190,18,FALSE)</f>
        <v>ТС-Приложение №18</v>
      </c>
    </row>
    <row r="300" spans="1:13" ht="12" thickBot="1" x14ac:dyDescent="0.3">
      <c r="A300" s="73"/>
      <c r="B300" s="76"/>
      <c r="C300" s="76"/>
      <c r="D300" s="79"/>
      <c r="E300" s="76"/>
      <c r="F300" s="12" t="s">
        <v>421</v>
      </c>
      <c r="G300" s="12" t="s">
        <v>422</v>
      </c>
      <c r="H300" s="13">
        <v>1967</v>
      </c>
      <c r="I300" s="17">
        <v>1</v>
      </c>
      <c r="J300" s="13">
        <f t="shared" si="5"/>
        <v>1967</v>
      </c>
      <c r="K300" s="5" t="str">
        <f>VLOOKUP(F300,'[2]калькуляция 2'!$B$3:$S$190,18,FALSE)</f>
        <v>ТС-Приложение №18</v>
      </c>
    </row>
    <row r="301" spans="1:13" ht="12" thickBot="1" x14ac:dyDescent="0.3">
      <c r="A301" s="73"/>
      <c r="B301" s="76"/>
      <c r="C301" s="76"/>
      <c r="D301" s="79"/>
      <c r="E301" s="76"/>
      <c r="F301" s="12" t="s">
        <v>419</v>
      </c>
      <c r="G301" s="12" t="s">
        <v>420</v>
      </c>
      <c r="H301" s="13">
        <v>1837</v>
      </c>
      <c r="I301" s="17">
        <v>1</v>
      </c>
      <c r="J301" s="13">
        <f t="shared" si="5"/>
        <v>1837</v>
      </c>
      <c r="K301" s="5" t="str">
        <f>VLOOKUP(F301,'[2]калькуляция 2'!$B$3:$S$190,18,FALSE)</f>
        <v>ТС-Приложение №18</v>
      </c>
    </row>
    <row r="302" spans="1:13" ht="12" thickBot="1" x14ac:dyDescent="0.3">
      <c r="A302" s="73"/>
      <c r="B302" s="76"/>
      <c r="C302" s="76"/>
      <c r="D302" s="79"/>
      <c r="E302" s="76"/>
      <c r="F302" s="12" t="s">
        <v>424</v>
      </c>
      <c r="G302" s="12" t="s">
        <v>425</v>
      </c>
      <c r="H302" s="13">
        <v>2730.64</v>
      </c>
      <c r="I302" s="17">
        <v>1</v>
      </c>
      <c r="J302" s="13">
        <f t="shared" si="5"/>
        <v>2730.64</v>
      </c>
      <c r="K302" s="5" t="str">
        <f>VLOOKUP(F302,'[2]калькуляция 2'!$B$3:$S$190,18,FALSE)</f>
        <v>ТС-Приложение №20</v>
      </c>
    </row>
    <row r="303" spans="1:13" ht="12" thickBot="1" x14ac:dyDescent="0.3">
      <c r="A303" s="74"/>
      <c r="B303" s="77"/>
      <c r="C303" s="77"/>
      <c r="D303" s="80"/>
      <c r="E303" s="77"/>
      <c r="F303" s="16" t="s">
        <v>454</v>
      </c>
      <c r="G303" s="16" t="s">
        <v>455</v>
      </c>
      <c r="H303" s="17">
        <v>1584</v>
      </c>
      <c r="I303" s="17">
        <v>1</v>
      </c>
      <c r="J303" s="17">
        <f t="shared" ref="J303:J366" si="6">H303*I303</f>
        <v>1584</v>
      </c>
      <c r="K303" s="5" t="str">
        <f>VLOOKUP(F303,'[2]калькуляция 2'!$B$3:$S$190,18,FALSE)</f>
        <v>ДОПОЛНИТЬ</v>
      </c>
      <c r="M303" s="49">
        <f>SUM(J282:J303)</f>
        <v>17729.64</v>
      </c>
    </row>
    <row r="304" spans="1:13" ht="11.25" customHeight="1" thickBot="1" x14ac:dyDescent="0.3">
      <c r="A304" s="72" t="s">
        <v>312</v>
      </c>
      <c r="B304" s="75" t="s">
        <v>2</v>
      </c>
      <c r="C304" s="75" t="s">
        <v>3</v>
      </c>
      <c r="D304" s="78" t="s">
        <v>516</v>
      </c>
      <c r="E304" s="75" t="s">
        <v>7</v>
      </c>
      <c r="F304" s="22" t="s">
        <v>506</v>
      </c>
      <c r="G304" s="22" t="s">
        <v>507</v>
      </c>
      <c r="H304" s="11">
        <v>2481</v>
      </c>
      <c r="I304" s="17">
        <v>2</v>
      </c>
      <c r="J304" s="11">
        <f t="shared" si="6"/>
        <v>4962</v>
      </c>
      <c r="K304" s="5" t="str">
        <f>VLOOKUP(F304,'[2]калькуляция 2'!$B$3:$S$190,18,FALSE)</f>
        <v>ДОПОЛНИТЬ</v>
      </c>
    </row>
    <row r="305" spans="1:11" ht="12" thickBot="1" x14ac:dyDescent="0.3">
      <c r="A305" s="73"/>
      <c r="B305" s="76"/>
      <c r="C305" s="76"/>
      <c r="D305" s="79"/>
      <c r="E305" s="76"/>
      <c r="F305" s="12" t="s">
        <v>760</v>
      </c>
      <c r="G305" s="12" t="s">
        <v>432</v>
      </c>
      <c r="H305" s="13">
        <v>431</v>
      </c>
      <c r="I305" s="17">
        <v>1</v>
      </c>
      <c r="J305" s="13">
        <f t="shared" si="6"/>
        <v>431</v>
      </c>
      <c r="K305" s="5" t="e">
        <f>VLOOKUP(F305,'[2]калькуляция 2'!$B$3:$S$190,18,FALSE)</f>
        <v>#N/A</v>
      </c>
    </row>
    <row r="306" spans="1:11" ht="12" thickBot="1" x14ac:dyDescent="0.3">
      <c r="A306" s="73"/>
      <c r="B306" s="76"/>
      <c r="C306" s="76"/>
      <c r="D306" s="79"/>
      <c r="E306" s="76"/>
      <c r="F306" s="12" t="s">
        <v>433</v>
      </c>
      <c r="G306" s="32" t="s">
        <v>434</v>
      </c>
      <c r="H306" s="13">
        <v>309</v>
      </c>
      <c r="I306" s="17">
        <v>1</v>
      </c>
      <c r="J306" s="13">
        <f t="shared" si="6"/>
        <v>309</v>
      </c>
      <c r="K306" s="5" t="str">
        <f>VLOOKUP(F306,'[2]калькуляция 2'!$B$3:$S$190,18,FALSE)</f>
        <v>ТС-Приложение №18</v>
      </c>
    </row>
    <row r="307" spans="1:11" ht="12" thickBot="1" x14ac:dyDescent="0.3">
      <c r="A307" s="73"/>
      <c r="B307" s="76"/>
      <c r="C307" s="76"/>
      <c r="D307" s="79"/>
      <c r="E307" s="76"/>
      <c r="F307" s="12" t="s">
        <v>435</v>
      </c>
      <c r="G307" s="32" t="s">
        <v>436</v>
      </c>
      <c r="H307" s="13">
        <v>416</v>
      </c>
      <c r="I307" s="17">
        <v>1</v>
      </c>
      <c r="J307" s="13">
        <f t="shared" si="6"/>
        <v>416</v>
      </c>
      <c r="K307" s="5" t="str">
        <f>VLOOKUP(F307,'[2]калькуляция 2'!$B$3:$S$190,18,FALSE)</f>
        <v>ТС-Приложение №18</v>
      </c>
    </row>
    <row r="308" spans="1:11" ht="12" thickBot="1" x14ac:dyDescent="0.3">
      <c r="A308" s="73"/>
      <c r="B308" s="76"/>
      <c r="C308" s="76"/>
      <c r="D308" s="79"/>
      <c r="E308" s="76"/>
      <c r="F308" s="12" t="s">
        <v>437</v>
      </c>
      <c r="G308" s="18" t="s">
        <v>594</v>
      </c>
      <c r="H308" s="13">
        <v>198</v>
      </c>
      <c r="I308" s="17">
        <v>1</v>
      </c>
      <c r="J308" s="13">
        <f t="shared" si="6"/>
        <v>198</v>
      </c>
      <c r="K308" s="5" t="str">
        <f>VLOOKUP(F308,'[2]калькуляция 2'!$B$3:$S$190,18,FALSE)</f>
        <v>ТС-Приложение №18</v>
      </c>
    </row>
    <row r="309" spans="1:11" ht="12" thickBot="1" x14ac:dyDescent="0.3">
      <c r="A309" s="73"/>
      <c r="B309" s="76"/>
      <c r="C309" s="76"/>
      <c r="D309" s="79"/>
      <c r="E309" s="76"/>
      <c r="F309" s="12" t="s">
        <v>413</v>
      </c>
      <c r="G309" s="12" t="s">
        <v>414</v>
      </c>
      <c r="H309" s="13">
        <v>313</v>
      </c>
      <c r="I309" s="17">
        <v>1</v>
      </c>
      <c r="J309" s="13">
        <f t="shared" si="6"/>
        <v>313</v>
      </c>
      <c r="K309" s="5" t="str">
        <f>VLOOKUP(F309,'[2]калькуляция 2'!$B$3:$S$190,18,FALSE)</f>
        <v>ТС-Приложение №18</v>
      </c>
    </row>
    <row r="310" spans="1:11" ht="12" thickBot="1" x14ac:dyDescent="0.3">
      <c r="A310" s="73"/>
      <c r="B310" s="76"/>
      <c r="C310" s="76"/>
      <c r="D310" s="79"/>
      <c r="E310" s="76"/>
      <c r="F310" s="12" t="s">
        <v>438</v>
      </c>
      <c r="G310" s="12" t="s">
        <v>439</v>
      </c>
      <c r="H310" s="13">
        <v>220</v>
      </c>
      <c r="I310" s="17">
        <v>1</v>
      </c>
      <c r="J310" s="13">
        <f t="shared" si="6"/>
        <v>220</v>
      </c>
      <c r="K310" s="5" t="str">
        <f>VLOOKUP(F310,'[2]калькуляция 2'!$B$3:$S$190,18,FALSE)</f>
        <v>ТС-Приложение №18</v>
      </c>
    </row>
    <row r="311" spans="1:11" ht="12" thickBot="1" x14ac:dyDescent="0.3">
      <c r="A311" s="73"/>
      <c r="B311" s="76"/>
      <c r="C311" s="76"/>
      <c r="D311" s="79"/>
      <c r="E311" s="76"/>
      <c r="F311" s="12" t="s">
        <v>440</v>
      </c>
      <c r="G311" s="12" t="s">
        <v>441</v>
      </c>
      <c r="H311" s="13">
        <v>235</v>
      </c>
      <c r="I311" s="17">
        <v>1</v>
      </c>
      <c r="J311" s="13">
        <f t="shared" si="6"/>
        <v>235</v>
      </c>
      <c r="K311" s="5" t="str">
        <f>VLOOKUP(F311,'[2]калькуляция 2'!$B$3:$S$190,18,FALSE)</f>
        <v>ТС-Приложение №18</v>
      </c>
    </row>
    <row r="312" spans="1:11" ht="12" thickBot="1" x14ac:dyDescent="0.3">
      <c r="A312" s="73"/>
      <c r="B312" s="76"/>
      <c r="C312" s="76"/>
      <c r="D312" s="79"/>
      <c r="E312" s="76"/>
      <c r="F312" s="12" t="s">
        <v>442</v>
      </c>
      <c r="G312" s="12" t="s">
        <v>443</v>
      </c>
      <c r="H312" s="13">
        <v>222</v>
      </c>
      <c r="I312" s="17">
        <v>1</v>
      </c>
      <c r="J312" s="13">
        <f t="shared" si="6"/>
        <v>222</v>
      </c>
      <c r="K312" s="5" t="str">
        <f>VLOOKUP(F312,'[2]калькуляция 2'!$B$3:$S$190,18,FALSE)</f>
        <v>ТС-Приложение №18</v>
      </c>
    </row>
    <row r="313" spans="1:11" ht="12" thickBot="1" x14ac:dyDescent="0.3">
      <c r="A313" s="73"/>
      <c r="B313" s="76"/>
      <c r="C313" s="76"/>
      <c r="D313" s="79"/>
      <c r="E313" s="76"/>
      <c r="F313" s="12" t="s">
        <v>444</v>
      </c>
      <c r="G313" s="12" t="s">
        <v>445</v>
      </c>
      <c r="H313" s="13">
        <v>135</v>
      </c>
      <c r="I313" s="17">
        <v>1</v>
      </c>
      <c r="J313" s="13">
        <f t="shared" si="6"/>
        <v>135</v>
      </c>
      <c r="K313" s="5" t="str">
        <f>VLOOKUP(F313,'[2]калькуляция 2'!$B$3:$S$190,18,FALSE)</f>
        <v>ТС-Приложение №18</v>
      </c>
    </row>
    <row r="314" spans="1:11" ht="12" thickBot="1" x14ac:dyDescent="0.3">
      <c r="A314" s="73"/>
      <c r="B314" s="76"/>
      <c r="C314" s="76"/>
      <c r="D314" s="79"/>
      <c r="E314" s="76"/>
      <c r="F314" s="12" t="s">
        <v>446</v>
      </c>
      <c r="G314" s="12" t="s">
        <v>447</v>
      </c>
      <c r="H314" s="13">
        <v>248</v>
      </c>
      <c r="I314" s="17">
        <v>1</v>
      </c>
      <c r="J314" s="13">
        <f t="shared" si="6"/>
        <v>248</v>
      </c>
      <c r="K314" s="5" t="str">
        <f>VLOOKUP(F314,'[2]калькуляция 2'!$B$3:$S$190,18,FALSE)</f>
        <v>ТС-Приложение №18</v>
      </c>
    </row>
    <row r="315" spans="1:11" ht="12" thickBot="1" x14ac:dyDescent="0.3">
      <c r="A315" s="73"/>
      <c r="B315" s="76"/>
      <c r="C315" s="76"/>
      <c r="D315" s="79"/>
      <c r="E315" s="76"/>
      <c r="F315" s="12" t="s">
        <v>448</v>
      </c>
      <c r="G315" s="12" t="s">
        <v>449</v>
      </c>
      <c r="H315" s="13">
        <v>314</v>
      </c>
      <c r="I315" s="17">
        <v>1</v>
      </c>
      <c r="J315" s="13">
        <f t="shared" si="6"/>
        <v>314</v>
      </c>
      <c r="K315" s="5" t="str">
        <f>VLOOKUP(F315,'[2]калькуляция 2'!$B$3:$S$190,18,FALSE)</f>
        <v>ТС-Приложение №18</v>
      </c>
    </row>
    <row r="316" spans="1:11" ht="12" thickBot="1" x14ac:dyDescent="0.3">
      <c r="A316" s="73"/>
      <c r="B316" s="76"/>
      <c r="C316" s="76"/>
      <c r="D316" s="79"/>
      <c r="E316" s="76"/>
      <c r="F316" s="12" t="s">
        <v>508</v>
      </c>
      <c r="G316" s="12" t="s">
        <v>509</v>
      </c>
      <c r="H316" s="13">
        <v>170</v>
      </c>
      <c r="I316" s="17">
        <v>1</v>
      </c>
      <c r="J316" s="13">
        <f t="shared" si="6"/>
        <v>170</v>
      </c>
      <c r="K316" s="5" t="str">
        <f>VLOOKUP(F316,'[2]калькуляция 2'!$B$3:$S$190,18,FALSE)</f>
        <v>ТС-Приложение №18</v>
      </c>
    </row>
    <row r="317" spans="1:11" ht="12" thickBot="1" x14ac:dyDescent="0.3">
      <c r="A317" s="73"/>
      <c r="B317" s="76"/>
      <c r="C317" s="76"/>
      <c r="D317" s="79"/>
      <c r="E317" s="76"/>
      <c r="F317" s="12" t="s">
        <v>450</v>
      </c>
      <c r="G317" s="12" t="s">
        <v>451</v>
      </c>
      <c r="H317" s="13">
        <v>309</v>
      </c>
      <c r="I317" s="17">
        <v>1</v>
      </c>
      <c r="J317" s="13">
        <f t="shared" si="6"/>
        <v>309</v>
      </c>
      <c r="K317" s="5" t="str">
        <f>VLOOKUP(F317,'[2]калькуляция 2'!$B$3:$S$190,18,FALSE)</f>
        <v>ТС-Приложение №18</v>
      </c>
    </row>
    <row r="318" spans="1:11" ht="12" thickBot="1" x14ac:dyDescent="0.3">
      <c r="A318" s="73"/>
      <c r="B318" s="76"/>
      <c r="C318" s="76"/>
      <c r="D318" s="79"/>
      <c r="E318" s="76"/>
      <c r="F318" s="12" t="s">
        <v>510</v>
      </c>
      <c r="G318" s="12" t="s">
        <v>511</v>
      </c>
      <c r="H318" s="13">
        <v>208</v>
      </c>
      <c r="I318" s="17">
        <v>1</v>
      </c>
      <c r="J318" s="13">
        <f t="shared" si="6"/>
        <v>208</v>
      </c>
      <c r="K318" s="5" t="str">
        <f>VLOOKUP(F318,'[2]калькуляция 2'!$B$3:$S$190,18,FALSE)</f>
        <v>ТС-Приложение №18</v>
      </c>
    </row>
    <row r="319" spans="1:11" ht="12" thickBot="1" x14ac:dyDescent="0.3">
      <c r="A319" s="73"/>
      <c r="B319" s="76"/>
      <c r="C319" s="76"/>
      <c r="D319" s="79"/>
      <c r="E319" s="76"/>
      <c r="F319" s="12" t="s">
        <v>761</v>
      </c>
      <c r="G319" s="12" t="s">
        <v>512</v>
      </c>
      <c r="H319" s="13">
        <v>598</v>
      </c>
      <c r="I319" s="17">
        <v>1</v>
      </c>
      <c r="J319" s="13">
        <f t="shared" si="6"/>
        <v>598</v>
      </c>
      <c r="K319" s="5" t="e">
        <f>VLOOKUP(F319,'[2]калькуляция 2'!$B$3:$S$190,18,FALSE)</f>
        <v>#N/A</v>
      </c>
    </row>
    <row r="320" spans="1:11" ht="12" thickBot="1" x14ac:dyDescent="0.3">
      <c r="A320" s="73"/>
      <c r="B320" s="76"/>
      <c r="C320" s="76"/>
      <c r="D320" s="79"/>
      <c r="E320" s="76"/>
      <c r="F320" s="12" t="s">
        <v>513</v>
      </c>
      <c r="G320" s="12" t="s">
        <v>514</v>
      </c>
      <c r="H320" s="13">
        <v>175</v>
      </c>
      <c r="I320" s="17">
        <v>1</v>
      </c>
      <c r="J320" s="13">
        <f t="shared" si="6"/>
        <v>175</v>
      </c>
      <c r="K320" s="5" t="str">
        <f>VLOOKUP(F320,'[2]калькуляция 2'!$B$3:$S$190,18,FALSE)</f>
        <v>ТС-Приложение №18</v>
      </c>
    </row>
    <row r="321" spans="1:13" ht="12" thickBot="1" x14ac:dyDescent="0.3">
      <c r="A321" s="73"/>
      <c r="B321" s="76"/>
      <c r="C321" s="76"/>
      <c r="D321" s="79"/>
      <c r="E321" s="76"/>
      <c r="F321" s="12" t="s">
        <v>452</v>
      </c>
      <c r="G321" s="12" t="s">
        <v>515</v>
      </c>
      <c r="H321" s="13">
        <v>148</v>
      </c>
      <c r="I321" s="17">
        <v>1</v>
      </c>
      <c r="J321" s="13">
        <f t="shared" si="6"/>
        <v>148</v>
      </c>
      <c r="K321" s="5" t="str">
        <f>VLOOKUP(F321,'[2]калькуляция 2'!$B$3:$S$190,18,FALSE)</f>
        <v>ТС-Приложение №18</v>
      </c>
    </row>
    <row r="322" spans="1:13" ht="12" thickBot="1" x14ac:dyDescent="0.3">
      <c r="A322" s="73"/>
      <c r="B322" s="76"/>
      <c r="C322" s="76"/>
      <c r="D322" s="79"/>
      <c r="E322" s="76"/>
      <c r="F322" s="12" t="s">
        <v>415</v>
      </c>
      <c r="G322" s="12" t="s">
        <v>416</v>
      </c>
      <c r="H322" s="13">
        <v>666</v>
      </c>
      <c r="I322" s="17">
        <v>1</v>
      </c>
      <c r="J322" s="13">
        <f t="shared" si="6"/>
        <v>666</v>
      </c>
      <c r="K322" s="5" t="str">
        <f>VLOOKUP(F322,'[2]калькуляция 2'!$B$3:$S$190,18,FALSE)</f>
        <v>ТС-Приложение №18</v>
      </c>
    </row>
    <row r="323" spans="1:13" ht="12" thickBot="1" x14ac:dyDescent="0.3">
      <c r="A323" s="73"/>
      <c r="B323" s="76"/>
      <c r="C323" s="76"/>
      <c r="D323" s="79"/>
      <c r="E323" s="76"/>
      <c r="F323" s="12" t="s">
        <v>417</v>
      </c>
      <c r="G323" s="12" t="s">
        <v>418</v>
      </c>
      <c r="H323" s="13">
        <v>131</v>
      </c>
      <c r="I323" s="17">
        <v>1</v>
      </c>
      <c r="J323" s="13">
        <f t="shared" si="6"/>
        <v>131</v>
      </c>
      <c r="K323" s="5" t="str">
        <f>VLOOKUP(F323,'[2]калькуляция 2'!$B$3:$S$190,18,FALSE)</f>
        <v>ТС-Приложение №18</v>
      </c>
    </row>
    <row r="324" spans="1:13" ht="12" thickBot="1" x14ac:dyDescent="0.3">
      <c r="A324" s="73"/>
      <c r="B324" s="76"/>
      <c r="C324" s="76"/>
      <c r="D324" s="79"/>
      <c r="E324" s="76"/>
      <c r="F324" s="12" t="s">
        <v>421</v>
      </c>
      <c r="G324" s="12" t="s">
        <v>422</v>
      </c>
      <c r="H324" s="13">
        <v>1967</v>
      </c>
      <c r="I324" s="17">
        <v>1</v>
      </c>
      <c r="J324" s="13">
        <f t="shared" si="6"/>
        <v>1967</v>
      </c>
      <c r="K324" s="5" t="str">
        <f>VLOOKUP(F324,'[2]калькуляция 2'!$B$3:$S$190,18,FALSE)</f>
        <v>ТС-Приложение №18</v>
      </c>
    </row>
    <row r="325" spans="1:13" ht="12" thickBot="1" x14ac:dyDescent="0.3">
      <c r="A325" s="73"/>
      <c r="B325" s="76"/>
      <c r="C325" s="76"/>
      <c r="D325" s="79"/>
      <c r="E325" s="76"/>
      <c r="F325" s="12" t="s">
        <v>419</v>
      </c>
      <c r="G325" s="12" t="s">
        <v>420</v>
      </c>
      <c r="H325" s="13">
        <v>1837</v>
      </c>
      <c r="I325" s="17">
        <v>1</v>
      </c>
      <c r="J325" s="13">
        <f t="shared" si="6"/>
        <v>1837</v>
      </c>
      <c r="K325" s="5" t="str">
        <f>VLOOKUP(F325,'[2]калькуляция 2'!$B$3:$S$190,18,FALSE)</f>
        <v>ТС-Приложение №18</v>
      </c>
    </row>
    <row r="326" spans="1:13" ht="12" thickBot="1" x14ac:dyDescent="0.3">
      <c r="A326" s="73"/>
      <c r="B326" s="76"/>
      <c r="C326" s="76"/>
      <c r="D326" s="79"/>
      <c r="E326" s="76"/>
      <c r="F326" s="12" t="s">
        <v>454</v>
      </c>
      <c r="G326" s="12" t="s">
        <v>455</v>
      </c>
      <c r="H326" s="13">
        <v>1584</v>
      </c>
      <c r="I326" s="17">
        <v>1</v>
      </c>
      <c r="J326" s="13">
        <f t="shared" si="6"/>
        <v>1584</v>
      </c>
      <c r="K326" s="5" t="str">
        <f>VLOOKUP(F326,'[2]калькуляция 2'!$B$3:$S$190,18,FALSE)</f>
        <v>ДОПОЛНИТЬ</v>
      </c>
    </row>
    <row r="327" spans="1:13" ht="12" thickBot="1" x14ac:dyDescent="0.3">
      <c r="A327" s="74"/>
      <c r="B327" s="77"/>
      <c r="C327" s="77"/>
      <c r="D327" s="80"/>
      <c r="E327" s="77"/>
      <c r="F327" s="16" t="s">
        <v>424</v>
      </c>
      <c r="G327" s="16" t="s">
        <v>425</v>
      </c>
      <c r="H327" s="17">
        <v>2730.64</v>
      </c>
      <c r="I327" s="17">
        <v>1</v>
      </c>
      <c r="J327" s="17">
        <f t="shared" si="6"/>
        <v>2730.64</v>
      </c>
      <c r="K327" s="5" t="str">
        <f>VLOOKUP(F327,'[2]калькуляция 2'!$B$3:$S$190,18,FALSE)</f>
        <v>ТС-Приложение №20</v>
      </c>
      <c r="M327" s="49">
        <f>SUM(J304:J327)</f>
        <v>18526.64</v>
      </c>
    </row>
    <row r="328" spans="1:13" ht="11.25" customHeight="1" thickBot="1" x14ac:dyDescent="0.3">
      <c r="A328" s="72" t="s">
        <v>312</v>
      </c>
      <c r="B328" s="75" t="s">
        <v>5</v>
      </c>
      <c r="C328" s="75" t="s">
        <v>6</v>
      </c>
      <c r="D328" s="78" t="s">
        <v>517</v>
      </c>
      <c r="E328" s="75" t="s">
        <v>7</v>
      </c>
      <c r="F328" s="22" t="s">
        <v>506</v>
      </c>
      <c r="G328" s="22" t="s">
        <v>507</v>
      </c>
      <c r="H328" s="11">
        <v>2481</v>
      </c>
      <c r="I328" s="17">
        <v>2</v>
      </c>
      <c r="J328" s="11">
        <f t="shared" si="6"/>
        <v>4962</v>
      </c>
      <c r="K328" s="5" t="str">
        <f>VLOOKUP(F328,'[2]калькуляция 2'!$B$3:$S$190,18,FALSE)</f>
        <v>ДОПОЛНИТЬ</v>
      </c>
    </row>
    <row r="329" spans="1:13" ht="12" thickBot="1" x14ac:dyDescent="0.3">
      <c r="A329" s="73"/>
      <c r="B329" s="76"/>
      <c r="C329" s="76"/>
      <c r="D329" s="79"/>
      <c r="E329" s="76"/>
      <c r="F329" s="12" t="s">
        <v>760</v>
      </c>
      <c r="G329" s="12" t="s">
        <v>432</v>
      </c>
      <c r="H329" s="13">
        <v>431</v>
      </c>
      <c r="I329" s="17">
        <v>1</v>
      </c>
      <c r="J329" s="13">
        <f t="shared" si="6"/>
        <v>431</v>
      </c>
      <c r="K329" s="5" t="e">
        <f>VLOOKUP(F329,'[2]калькуляция 2'!$B$3:$S$190,18,FALSE)</f>
        <v>#N/A</v>
      </c>
    </row>
    <row r="330" spans="1:13" ht="12" thickBot="1" x14ac:dyDescent="0.3">
      <c r="A330" s="73"/>
      <c r="B330" s="76"/>
      <c r="C330" s="76"/>
      <c r="D330" s="79"/>
      <c r="E330" s="76"/>
      <c r="F330" s="12" t="s">
        <v>433</v>
      </c>
      <c r="G330" s="32" t="s">
        <v>434</v>
      </c>
      <c r="H330" s="13">
        <v>309</v>
      </c>
      <c r="I330" s="17">
        <v>1</v>
      </c>
      <c r="J330" s="13">
        <f t="shared" si="6"/>
        <v>309</v>
      </c>
      <c r="K330" s="5" t="str">
        <f>VLOOKUP(F330,'[2]калькуляция 2'!$B$3:$S$190,18,FALSE)</f>
        <v>ТС-Приложение №18</v>
      </c>
    </row>
    <row r="331" spans="1:13" ht="12" thickBot="1" x14ac:dyDescent="0.3">
      <c r="A331" s="73"/>
      <c r="B331" s="76"/>
      <c r="C331" s="76"/>
      <c r="D331" s="79"/>
      <c r="E331" s="76"/>
      <c r="F331" s="12" t="s">
        <v>435</v>
      </c>
      <c r="G331" s="32" t="s">
        <v>436</v>
      </c>
      <c r="H331" s="13">
        <v>416</v>
      </c>
      <c r="I331" s="17">
        <v>1</v>
      </c>
      <c r="J331" s="13">
        <f t="shared" si="6"/>
        <v>416</v>
      </c>
      <c r="K331" s="5" t="str">
        <f>VLOOKUP(F331,'[2]калькуляция 2'!$B$3:$S$190,18,FALSE)</f>
        <v>ТС-Приложение №18</v>
      </c>
    </row>
    <row r="332" spans="1:13" ht="12" thickBot="1" x14ac:dyDescent="0.3">
      <c r="A332" s="73"/>
      <c r="B332" s="76"/>
      <c r="C332" s="76"/>
      <c r="D332" s="79"/>
      <c r="E332" s="76"/>
      <c r="F332" s="12" t="s">
        <v>437</v>
      </c>
      <c r="G332" s="18" t="s">
        <v>594</v>
      </c>
      <c r="H332" s="13">
        <v>198</v>
      </c>
      <c r="I332" s="17">
        <v>1</v>
      </c>
      <c r="J332" s="13">
        <f t="shared" si="6"/>
        <v>198</v>
      </c>
      <c r="K332" s="5" t="str">
        <f>VLOOKUP(F332,'[2]калькуляция 2'!$B$3:$S$190,18,FALSE)</f>
        <v>ТС-Приложение №18</v>
      </c>
    </row>
    <row r="333" spans="1:13" ht="12" thickBot="1" x14ac:dyDescent="0.3">
      <c r="A333" s="73"/>
      <c r="B333" s="76"/>
      <c r="C333" s="76"/>
      <c r="D333" s="79"/>
      <c r="E333" s="76"/>
      <c r="F333" s="12" t="s">
        <v>413</v>
      </c>
      <c r="G333" s="12" t="s">
        <v>414</v>
      </c>
      <c r="H333" s="13">
        <v>313</v>
      </c>
      <c r="I333" s="17">
        <v>1</v>
      </c>
      <c r="J333" s="13">
        <f t="shared" si="6"/>
        <v>313</v>
      </c>
      <c r="K333" s="5" t="str">
        <f>VLOOKUP(F333,'[2]калькуляция 2'!$B$3:$S$190,18,FALSE)</f>
        <v>ТС-Приложение №18</v>
      </c>
    </row>
    <row r="334" spans="1:13" ht="12" thickBot="1" x14ac:dyDescent="0.3">
      <c r="A334" s="73"/>
      <c r="B334" s="76"/>
      <c r="C334" s="76"/>
      <c r="D334" s="79"/>
      <c r="E334" s="76"/>
      <c r="F334" s="12" t="s">
        <v>438</v>
      </c>
      <c r="G334" s="12" t="s">
        <v>439</v>
      </c>
      <c r="H334" s="13">
        <v>220</v>
      </c>
      <c r="I334" s="17">
        <v>1</v>
      </c>
      <c r="J334" s="13">
        <f t="shared" si="6"/>
        <v>220</v>
      </c>
      <c r="K334" s="5" t="str">
        <f>VLOOKUP(F334,'[2]калькуляция 2'!$B$3:$S$190,18,FALSE)</f>
        <v>ТС-Приложение №18</v>
      </c>
    </row>
    <row r="335" spans="1:13" ht="12" thickBot="1" x14ac:dyDescent="0.3">
      <c r="A335" s="73"/>
      <c r="B335" s="76"/>
      <c r="C335" s="76"/>
      <c r="D335" s="79"/>
      <c r="E335" s="76"/>
      <c r="F335" s="12" t="s">
        <v>440</v>
      </c>
      <c r="G335" s="12" t="s">
        <v>441</v>
      </c>
      <c r="H335" s="13">
        <v>235</v>
      </c>
      <c r="I335" s="17">
        <v>1</v>
      </c>
      <c r="J335" s="13">
        <f t="shared" si="6"/>
        <v>235</v>
      </c>
      <c r="K335" s="5" t="str">
        <f>VLOOKUP(F335,'[2]калькуляция 2'!$B$3:$S$190,18,FALSE)</f>
        <v>ТС-Приложение №18</v>
      </c>
    </row>
    <row r="336" spans="1:13" ht="12" thickBot="1" x14ac:dyDescent="0.3">
      <c r="A336" s="73"/>
      <c r="B336" s="76"/>
      <c r="C336" s="76"/>
      <c r="D336" s="79"/>
      <c r="E336" s="76"/>
      <c r="F336" s="12" t="s">
        <v>442</v>
      </c>
      <c r="G336" s="12" t="s">
        <v>443</v>
      </c>
      <c r="H336" s="13">
        <v>222</v>
      </c>
      <c r="I336" s="17">
        <v>1</v>
      </c>
      <c r="J336" s="13">
        <f t="shared" si="6"/>
        <v>222</v>
      </c>
      <c r="K336" s="5" t="str">
        <f>VLOOKUP(F336,'[2]калькуляция 2'!$B$3:$S$190,18,FALSE)</f>
        <v>ТС-Приложение №18</v>
      </c>
    </row>
    <row r="337" spans="1:13" ht="12" thickBot="1" x14ac:dyDescent="0.3">
      <c r="A337" s="73"/>
      <c r="B337" s="76"/>
      <c r="C337" s="76"/>
      <c r="D337" s="79"/>
      <c r="E337" s="76"/>
      <c r="F337" s="12" t="s">
        <v>444</v>
      </c>
      <c r="G337" s="12" t="s">
        <v>445</v>
      </c>
      <c r="H337" s="13">
        <v>135</v>
      </c>
      <c r="I337" s="17">
        <v>1</v>
      </c>
      <c r="J337" s="13">
        <f t="shared" si="6"/>
        <v>135</v>
      </c>
      <c r="K337" s="5" t="str">
        <f>VLOOKUP(F337,'[2]калькуляция 2'!$B$3:$S$190,18,FALSE)</f>
        <v>ТС-Приложение №18</v>
      </c>
    </row>
    <row r="338" spans="1:13" ht="12" thickBot="1" x14ac:dyDescent="0.3">
      <c r="A338" s="73"/>
      <c r="B338" s="76"/>
      <c r="C338" s="76"/>
      <c r="D338" s="79"/>
      <c r="E338" s="76"/>
      <c r="F338" s="12" t="s">
        <v>446</v>
      </c>
      <c r="G338" s="12" t="s">
        <v>447</v>
      </c>
      <c r="H338" s="13">
        <v>248</v>
      </c>
      <c r="I338" s="17">
        <v>1</v>
      </c>
      <c r="J338" s="13">
        <f t="shared" si="6"/>
        <v>248</v>
      </c>
      <c r="K338" s="5" t="str">
        <f>VLOOKUP(F338,'[2]калькуляция 2'!$B$3:$S$190,18,FALSE)</f>
        <v>ТС-Приложение №18</v>
      </c>
    </row>
    <row r="339" spans="1:13" ht="12" thickBot="1" x14ac:dyDescent="0.3">
      <c r="A339" s="73"/>
      <c r="B339" s="76"/>
      <c r="C339" s="76"/>
      <c r="D339" s="79"/>
      <c r="E339" s="76"/>
      <c r="F339" s="12" t="s">
        <v>448</v>
      </c>
      <c r="G339" s="12" t="s">
        <v>449</v>
      </c>
      <c r="H339" s="13">
        <v>314</v>
      </c>
      <c r="I339" s="17">
        <v>1</v>
      </c>
      <c r="J339" s="13">
        <f t="shared" si="6"/>
        <v>314</v>
      </c>
      <c r="K339" s="5" t="str">
        <f>VLOOKUP(F339,'[2]калькуляция 2'!$B$3:$S$190,18,FALSE)</f>
        <v>ТС-Приложение №18</v>
      </c>
    </row>
    <row r="340" spans="1:13" ht="12" thickBot="1" x14ac:dyDescent="0.3">
      <c r="A340" s="73"/>
      <c r="B340" s="76"/>
      <c r="C340" s="76"/>
      <c r="D340" s="79"/>
      <c r="E340" s="76"/>
      <c r="F340" s="12" t="s">
        <v>508</v>
      </c>
      <c r="G340" s="12" t="s">
        <v>509</v>
      </c>
      <c r="H340" s="13">
        <v>170</v>
      </c>
      <c r="I340" s="17">
        <v>1</v>
      </c>
      <c r="J340" s="13">
        <f t="shared" si="6"/>
        <v>170</v>
      </c>
      <c r="K340" s="5" t="str">
        <f>VLOOKUP(F340,'[2]калькуляция 2'!$B$3:$S$190,18,FALSE)</f>
        <v>ТС-Приложение №18</v>
      </c>
    </row>
    <row r="341" spans="1:13" ht="12" thickBot="1" x14ac:dyDescent="0.3">
      <c r="A341" s="73"/>
      <c r="B341" s="76"/>
      <c r="C341" s="76"/>
      <c r="D341" s="79"/>
      <c r="E341" s="76"/>
      <c r="F341" s="12" t="s">
        <v>450</v>
      </c>
      <c r="G341" s="12" t="s">
        <v>451</v>
      </c>
      <c r="H341" s="13">
        <v>309</v>
      </c>
      <c r="I341" s="17">
        <v>1</v>
      </c>
      <c r="J341" s="13">
        <f t="shared" si="6"/>
        <v>309</v>
      </c>
      <c r="K341" s="5" t="str">
        <f>VLOOKUP(F341,'[2]калькуляция 2'!$B$3:$S$190,18,FALSE)</f>
        <v>ТС-Приложение №18</v>
      </c>
    </row>
    <row r="342" spans="1:13" ht="12" thickBot="1" x14ac:dyDescent="0.3">
      <c r="A342" s="73"/>
      <c r="B342" s="76"/>
      <c r="C342" s="76"/>
      <c r="D342" s="79"/>
      <c r="E342" s="76"/>
      <c r="F342" s="12" t="s">
        <v>510</v>
      </c>
      <c r="G342" s="12" t="s">
        <v>511</v>
      </c>
      <c r="H342" s="13">
        <v>208</v>
      </c>
      <c r="I342" s="17">
        <v>1</v>
      </c>
      <c r="J342" s="13">
        <f t="shared" si="6"/>
        <v>208</v>
      </c>
      <c r="K342" s="5" t="str">
        <f>VLOOKUP(F342,'[2]калькуляция 2'!$B$3:$S$190,18,FALSE)</f>
        <v>ТС-Приложение №18</v>
      </c>
    </row>
    <row r="343" spans="1:13" ht="12" thickBot="1" x14ac:dyDescent="0.3">
      <c r="A343" s="73"/>
      <c r="B343" s="76"/>
      <c r="C343" s="76"/>
      <c r="D343" s="79"/>
      <c r="E343" s="76"/>
      <c r="F343" s="12" t="s">
        <v>761</v>
      </c>
      <c r="G343" s="12" t="s">
        <v>512</v>
      </c>
      <c r="H343" s="13">
        <v>598</v>
      </c>
      <c r="I343" s="17">
        <v>1</v>
      </c>
      <c r="J343" s="13">
        <f t="shared" si="6"/>
        <v>598</v>
      </c>
      <c r="K343" s="5" t="e">
        <f>VLOOKUP(F343,'[2]калькуляция 2'!$B$3:$S$190,18,FALSE)</f>
        <v>#N/A</v>
      </c>
    </row>
    <row r="344" spans="1:13" ht="12" thickBot="1" x14ac:dyDescent="0.3">
      <c r="A344" s="73"/>
      <c r="B344" s="76"/>
      <c r="C344" s="76"/>
      <c r="D344" s="79"/>
      <c r="E344" s="76"/>
      <c r="F344" s="12" t="s">
        <v>513</v>
      </c>
      <c r="G344" s="12" t="s">
        <v>514</v>
      </c>
      <c r="H344" s="13">
        <v>175</v>
      </c>
      <c r="I344" s="17">
        <v>1</v>
      </c>
      <c r="J344" s="13">
        <f t="shared" si="6"/>
        <v>175</v>
      </c>
      <c r="K344" s="5" t="str">
        <f>VLOOKUP(F344,'[2]калькуляция 2'!$B$3:$S$190,18,FALSE)</f>
        <v>ТС-Приложение №18</v>
      </c>
    </row>
    <row r="345" spans="1:13" ht="12" thickBot="1" x14ac:dyDescent="0.3">
      <c r="A345" s="73"/>
      <c r="B345" s="76"/>
      <c r="C345" s="76"/>
      <c r="D345" s="79"/>
      <c r="E345" s="76"/>
      <c r="F345" s="12" t="s">
        <v>452</v>
      </c>
      <c r="G345" s="12" t="s">
        <v>515</v>
      </c>
      <c r="H345" s="13">
        <v>148</v>
      </c>
      <c r="I345" s="17">
        <v>1</v>
      </c>
      <c r="J345" s="13">
        <f t="shared" si="6"/>
        <v>148</v>
      </c>
      <c r="K345" s="5" t="str">
        <f>VLOOKUP(F345,'[2]калькуляция 2'!$B$3:$S$190,18,FALSE)</f>
        <v>ТС-Приложение №18</v>
      </c>
    </row>
    <row r="346" spans="1:13" ht="12" thickBot="1" x14ac:dyDescent="0.3">
      <c r="A346" s="73"/>
      <c r="B346" s="76"/>
      <c r="C346" s="76"/>
      <c r="D346" s="79"/>
      <c r="E346" s="76"/>
      <c r="F346" s="12" t="s">
        <v>415</v>
      </c>
      <c r="G346" s="12" t="s">
        <v>416</v>
      </c>
      <c r="H346" s="13">
        <v>666</v>
      </c>
      <c r="I346" s="17">
        <v>1</v>
      </c>
      <c r="J346" s="13">
        <f t="shared" si="6"/>
        <v>666</v>
      </c>
      <c r="K346" s="5" t="str">
        <f>VLOOKUP(F346,'[2]калькуляция 2'!$B$3:$S$190,18,FALSE)</f>
        <v>ТС-Приложение №18</v>
      </c>
    </row>
    <row r="347" spans="1:13" ht="12" thickBot="1" x14ac:dyDescent="0.3">
      <c r="A347" s="73"/>
      <c r="B347" s="76"/>
      <c r="C347" s="76"/>
      <c r="D347" s="79"/>
      <c r="E347" s="76"/>
      <c r="F347" s="12" t="s">
        <v>428</v>
      </c>
      <c r="G347" s="12" t="s">
        <v>429</v>
      </c>
      <c r="H347" s="13">
        <v>787</v>
      </c>
      <c r="I347" s="17">
        <v>1</v>
      </c>
      <c r="J347" s="13">
        <f t="shared" si="6"/>
        <v>787</v>
      </c>
      <c r="K347" s="5" t="str">
        <f>VLOOKUP(F347,'[2]калькуляция 2'!$B$3:$S$190,18,FALSE)</f>
        <v>ТС-Приложение №18</v>
      </c>
    </row>
    <row r="348" spans="1:13" ht="12" thickBot="1" x14ac:dyDescent="0.3">
      <c r="A348" s="73"/>
      <c r="B348" s="76"/>
      <c r="C348" s="76"/>
      <c r="D348" s="79"/>
      <c r="E348" s="76"/>
      <c r="F348" s="12" t="s">
        <v>421</v>
      </c>
      <c r="G348" s="12" t="s">
        <v>422</v>
      </c>
      <c r="H348" s="13">
        <v>1967</v>
      </c>
      <c r="I348" s="17">
        <v>1</v>
      </c>
      <c r="J348" s="13">
        <f t="shared" si="6"/>
        <v>1967</v>
      </c>
      <c r="K348" s="5" t="str">
        <f>VLOOKUP(F348,'[2]калькуляция 2'!$B$3:$S$190,18,FALSE)</f>
        <v>ТС-Приложение №18</v>
      </c>
    </row>
    <row r="349" spans="1:13" ht="12" thickBot="1" x14ac:dyDescent="0.3">
      <c r="A349" s="73"/>
      <c r="B349" s="76"/>
      <c r="C349" s="76"/>
      <c r="D349" s="79"/>
      <c r="E349" s="76"/>
      <c r="F349" s="12" t="s">
        <v>419</v>
      </c>
      <c r="G349" s="12" t="s">
        <v>420</v>
      </c>
      <c r="H349" s="13">
        <v>1837</v>
      </c>
      <c r="I349" s="17">
        <v>1</v>
      </c>
      <c r="J349" s="13">
        <f t="shared" si="6"/>
        <v>1837</v>
      </c>
      <c r="K349" s="5" t="str">
        <f>VLOOKUP(F349,'[2]калькуляция 2'!$B$3:$S$190,18,FALSE)</f>
        <v>ТС-Приложение №18</v>
      </c>
    </row>
    <row r="350" spans="1:13" ht="12" thickBot="1" x14ac:dyDescent="0.3">
      <c r="A350" s="73"/>
      <c r="B350" s="76"/>
      <c r="C350" s="76"/>
      <c r="D350" s="79"/>
      <c r="E350" s="76"/>
      <c r="F350" s="12" t="s">
        <v>454</v>
      </c>
      <c r="G350" s="12" t="s">
        <v>455</v>
      </c>
      <c r="H350" s="13">
        <v>1584</v>
      </c>
      <c r="I350" s="17">
        <v>1</v>
      </c>
      <c r="J350" s="13">
        <f t="shared" si="6"/>
        <v>1584</v>
      </c>
      <c r="K350" s="5" t="str">
        <f>VLOOKUP(F350,'[2]калькуляция 2'!$B$3:$S$190,18,FALSE)</f>
        <v>ДОПОЛНИТЬ</v>
      </c>
    </row>
    <row r="351" spans="1:13" ht="12" thickBot="1" x14ac:dyDescent="0.3">
      <c r="A351" s="73"/>
      <c r="B351" s="76"/>
      <c r="C351" s="76"/>
      <c r="D351" s="79"/>
      <c r="E351" s="76"/>
      <c r="F351" s="12" t="s">
        <v>424</v>
      </c>
      <c r="G351" s="12" t="s">
        <v>425</v>
      </c>
      <c r="H351" s="13">
        <v>2730.64</v>
      </c>
      <c r="I351" s="17">
        <v>1</v>
      </c>
      <c r="J351" s="13">
        <f t="shared" si="6"/>
        <v>2730.64</v>
      </c>
      <c r="K351" s="5" t="str">
        <f>VLOOKUP(F351,'[2]калькуляция 2'!$B$3:$S$190,18,FALSE)</f>
        <v>ТС-Приложение №20</v>
      </c>
    </row>
    <row r="352" spans="1:13" ht="12" thickBot="1" x14ac:dyDescent="0.3">
      <c r="A352" s="74"/>
      <c r="B352" s="77"/>
      <c r="C352" s="77"/>
      <c r="D352" s="80"/>
      <c r="E352" s="77"/>
      <c r="F352" s="16" t="s">
        <v>518</v>
      </c>
      <c r="G352" s="16" t="s">
        <v>519</v>
      </c>
      <c r="H352" s="29">
        <v>3640</v>
      </c>
      <c r="I352" s="17">
        <v>1</v>
      </c>
      <c r="J352" s="29">
        <f t="shared" si="6"/>
        <v>3640</v>
      </c>
      <c r="K352" s="5" t="str">
        <f>VLOOKUP(F352,'[2]калькуляция 2'!$B$3:$S$190,18,FALSE)</f>
        <v>ДОПОЛНИТЬ</v>
      </c>
      <c r="M352" s="49">
        <f>SUM(J328:J352)</f>
        <v>22822.639999999999</v>
      </c>
    </row>
    <row r="353" spans="1:13" ht="11.25" customHeight="1" thickBot="1" x14ac:dyDescent="0.3">
      <c r="A353" s="72" t="s">
        <v>312</v>
      </c>
      <c r="B353" s="75" t="s">
        <v>8</v>
      </c>
      <c r="C353" s="75" t="s">
        <v>9</v>
      </c>
      <c r="D353" s="78" t="s">
        <v>520</v>
      </c>
      <c r="E353" s="75" t="s">
        <v>7</v>
      </c>
      <c r="F353" s="22" t="s">
        <v>506</v>
      </c>
      <c r="G353" s="22" t="s">
        <v>507</v>
      </c>
      <c r="H353" s="11">
        <v>2481</v>
      </c>
      <c r="I353" s="17">
        <v>2</v>
      </c>
      <c r="J353" s="11">
        <f t="shared" si="6"/>
        <v>4962</v>
      </c>
      <c r="K353" s="5" t="str">
        <f>VLOOKUP(F353,'[2]калькуляция 2'!$B$3:$S$190,18,FALSE)</f>
        <v>ДОПОЛНИТЬ</v>
      </c>
      <c r="M353" s="51"/>
    </row>
    <row r="354" spans="1:13" ht="12" thickBot="1" x14ac:dyDescent="0.3">
      <c r="A354" s="73"/>
      <c r="B354" s="76"/>
      <c r="C354" s="76"/>
      <c r="D354" s="79"/>
      <c r="E354" s="76"/>
      <c r="F354" s="12" t="s">
        <v>760</v>
      </c>
      <c r="G354" s="12" t="s">
        <v>432</v>
      </c>
      <c r="H354" s="13">
        <v>431</v>
      </c>
      <c r="I354" s="17">
        <v>1</v>
      </c>
      <c r="J354" s="13">
        <f t="shared" si="6"/>
        <v>431</v>
      </c>
      <c r="K354" s="5" t="e">
        <f>VLOOKUP(F354,'[2]калькуляция 2'!$B$3:$S$190,18,FALSE)</f>
        <v>#N/A</v>
      </c>
    </row>
    <row r="355" spans="1:13" ht="12" thickBot="1" x14ac:dyDescent="0.3">
      <c r="A355" s="73"/>
      <c r="B355" s="76"/>
      <c r="C355" s="76"/>
      <c r="D355" s="79"/>
      <c r="E355" s="76"/>
      <c r="F355" s="12" t="s">
        <v>433</v>
      </c>
      <c r="G355" s="32" t="s">
        <v>434</v>
      </c>
      <c r="H355" s="13">
        <v>309</v>
      </c>
      <c r="I355" s="17">
        <v>1</v>
      </c>
      <c r="J355" s="13">
        <f t="shared" si="6"/>
        <v>309</v>
      </c>
      <c r="K355" s="5" t="str">
        <f>VLOOKUP(F355,'[2]калькуляция 2'!$B$3:$S$190,18,FALSE)</f>
        <v>ТС-Приложение №18</v>
      </c>
    </row>
    <row r="356" spans="1:13" ht="12" thickBot="1" x14ac:dyDescent="0.3">
      <c r="A356" s="73"/>
      <c r="B356" s="76"/>
      <c r="C356" s="76"/>
      <c r="D356" s="79"/>
      <c r="E356" s="76"/>
      <c r="F356" s="12" t="s">
        <v>435</v>
      </c>
      <c r="G356" s="32" t="s">
        <v>436</v>
      </c>
      <c r="H356" s="13">
        <v>416</v>
      </c>
      <c r="I356" s="17">
        <v>1</v>
      </c>
      <c r="J356" s="13">
        <f t="shared" si="6"/>
        <v>416</v>
      </c>
      <c r="K356" s="5" t="str">
        <f>VLOOKUP(F356,'[2]калькуляция 2'!$B$3:$S$190,18,FALSE)</f>
        <v>ТС-Приложение №18</v>
      </c>
    </row>
    <row r="357" spans="1:13" ht="12" thickBot="1" x14ac:dyDescent="0.3">
      <c r="A357" s="73"/>
      <c r="B357" s="76"/>
      <c r="C357" s="76"/>
      <c r="D357" s="79"/>
      <c r="E357" s="76"/>
      <c r="F357" s="12" t="s">
        <v>437</v>
      </c>
      <c r="G357" s="18" t="s">
        <v>594</v>
      </c>
      <c r="H357" s="13">
        <v>198</v>
      </c>
      <c r="I357" s="17">
        <v>1</v>
      </c>
      <c r="J357" s="13">
        <f t="shared" si="6"/>
        <v>198</v>
      </c>
      <c r="K357" s="5" t="str">
        <f>VLOOKUP(F357,'[2]калькуляция 2'!$B$3:$S$190,18,FALSE)</f>
        <v>ТС-Приложение №18</v>
      </c>
    </row>
    <row r="358" spans="1:13" ht="12" thickBot="1" x14ac:dyDescent="0.3">
      <c r="A358" s="73"/>
      <c r="B358" s="76"/>
      <c r="C358" s="76"/>
      <c r="D358" s="79"/>
      <c r="E358" s="76"/>
      <c r="F358" s="12" t="s">
        <v>413</v>
      </c>
      <c r="G358" s="12" t="s">
        <v>414</v>
      </c>
      <c r="H358" s="13">
        <v>313</v>
      </c>
      <c r="I358" s="17">
        <v>1</v>
      </c>
      <c r="J358" s="13">
        <f t="shared" si="6"/>
        <v>313</v>
      </c>
      <c r="K358" s="5" t="str">
        <f>VLOOKUP(F358,'[2]калькуляция 2'!$B$3:$S$190,18,FALSE)</f>
        <v>ТС-Приложение №18</v>
      </c>
    </row>
    <row r="359" spans="1:13" ht="12" thickBot="1" x14ac:dyDescent="0.3">
      <c r="A359" s="73"/>
      <c r="B359" s="76"/>
      <c r="C359" s="76"/>
      <c r="D359" s="79"/>
      <c r="E359" s="76"/>
      <c r="F359" s="12" t="s">
        <v>438</v>
      </c>
      <c r="G359" s="12" t="s">
        <v>439</v>
      </c>
      <c r="H359" s="13">
        <v>220</v>
      </c>
      <c r="I359" s="17">
        <v>1</v>
      </c>
      <c r="J359" s="13">
        <f t="shared" si="6"/>
        <v>220</v>
      </c>
      <c r="K359" s="5" t="str">
        <f>VLOOKUP(F359,'[2]калькуляция 2'!$B$3:$S$190,18,FALSE)</f>
        <v>ТС-Приложение №18</v>
      </c>
    </row>
    <row r="360" spans="1:13" ht="12" thickBot="1" x14ac:dyDescent="0.3">
      <c r="A360" s="73"/>
      <c r="B360" s="76"/>
      <c r="C360" s="76"/>
      <c r="D360" s="79"/>
      <c r="E360" s="76"/>
      <c r="F360" s="12" t="s">
        <v>440</v>
      </c>
      <c r="G360" s="12" t="s">
        <v>441</v>
      </c>
      <c r="H360" s="13">
        <v>235</v>
      </c>
      <c r="I360" s="17">
        <v>1</v>
      </c>
      <c r="J360" s="13">
        <f t="shared" si="6"/>
        <v>235</v>
      </c>
      <c r="K360" s="5" t="str">
        <f>VLOOKUP(F360,'[2]калькуляция 2'!$B$3:$S$190,18,FALSE)</f>
        <v>ТС-Приложение №18</v>
      </c>
    </row>
    <row r="361" spans="1:13" ht="12" thickBot="1" x14ac:dyDescent="0.3">
      <c r="A361" s="73"/>
      <c r="B361" s="76"/>
      <c r="C361" s="76"/>
      <c r="D361" s="79"/>
      <c r="E361" s="76"/>
      <c r="F361" s="12" t="s">
        <v>442</v>
      </c>
      <c r="G361" s="12" t="s">
        <v>443</v>
      </c>
      <c r="H361" s="13">
        <v>222</v>
      </c>
      <c r="I361" s="17">
        <v>1</v>
      </c>
      <c r="J361" s="13">
        <f t="shared" si="6"/>
        <v>222</v>
      </c>
      <c r="K361" s="5" t="str">
        <f>VLOOKUP(F361,'[2]калькуляция 2'!$B$3:$S$190,18,FALSE)</f>
        <v>ТС-Приложение №18</v>
      </c>
    </row>
    <row r="362" spans="1:13" ht="12" thickBot="1" x14ac:dyDescent="0.3">
      <c r="A362" s="73"/>
      <c r="B362" s="76"/>
      <c r="C362" s="76"/>
      <c r="D362" s="79"/>
      <c r="E362" s="76"/>
      <c r="F362" s="12" t="s">
        <v>444</v>
      </c>
      <c r="G362" s="12" t="s">
        <v>445</v>
      </c>
      <c r="H362" s="13">
        <v>135</v>
      </c>
      <c r="I362" s="17">
        <v>1</v>
      </c>
      <c r="J362" s="13">
        <f t="shared" si="6"/>
        <v>135</v>
      </c>
      <c r="K362" s="5" t="str">
        <f>VLOOKUP(F362,'[2]калькуляция 2'!$B$3:$S$190,18,FALSE)</f>
        <v>ТС-Приложение №18</v>
      </c>
    </row>
    <row r="363" spans="1:13" ht="12" thickBot="1" x14ac:dyDescent="0.3">
      <c r="A363" s="73"/>
      <c r="B363" s="76"/>
      <c r="C363" s="76"/>
      <c r="D363" s="79"/>
      <c r="E363" s="76"/>
      <c r="F363" s="12" t="s">
        <v>446</v>
      </c>
      <c r="G363" s="12" t="s">
        <v>447</v>
      </c>
      <c r="H363" s="13">
        <v>248</v>
      </c>
      <c r="I363" s="17">
        <v>1</v>
      </c>
      <c r="J363" s="13">
        <f t="shared" si="6"/>
        <v>248</v>
      </c>
      <c r="K363" s="5" t="str">
        <f>VLOOKUP(F363,'[2]калькуляция 2'!$B$3:$S$190,18,FALSE)</f>
        <v>ТС-Приложение №18</v>
      </c>
    </row>
    <row r="364" spans="1:13" ht="12" thickBot="1" x14ac:dyDescent="0.3">
      <c r="A364" s="73"/>
      <c r="B364" s="76"/>
      <c r="C364" s="76"/>
      <c r="D364" s="79"/>
      <c r="E364" s="76"/>
      <c r="F364" s="12" t="s">
        <v>448</v>
      </c>
      <c r="G364" s="12" t="s">
        <v>449</v>
      </c>
      <c r="H364" s="13">
        <v>314</v>
      </c>
      <c r="I364" s="17">
        <v>1</v>
      </c>
      <c r="J364" s="13">
        <f t="shared" si="6"/>
        <v>314</v>
      </c>
      <c r="K364" s="5" t="str">
        <f>VLOOKUP(F364,'[2]калькуляция 2'!$B$3:$S$190,18,FALSE)</f>
        <v>ТС-Приложение №18</v>
      </c>
    </row>
    <row r="365" spans="1:13" ht="12" thickBot="1" x14ac:dyDescent="0.3">
      <c r="A365" s="73"/>
      <c r="B365" s="76"/>
      <c r="C365" s="76"/>
      <c r="D365" s="79"/>
      <c r="E365" s="76"/>
      <c r="F365" s="12" t="s">
        <v>508</v>
      </c>
      <c r="G365" s="12" t="s">
        <v>509</v>
      </c>
      <c r="H365" s="13">
        <v>170</v>
      </c>
      <c r="I365" s="17">
        <v>1</v>
      </c>
      <c r="J365" s="13">
        <f t="shared" si="6"/>
        <v>170</v>
      </c>
      <c r="K365" s="5" t="str">
        <f>VLOOKUP(F365,'[2]калькуляция 2'!$B$3:$S$190,18,FALSE)</f>
        <v>ТС-Приложение №18</v>
      </c>
    </row>
    <row r="366" spans="1:13" ht="12" thickBot="1" x14ac:dyDescent="0.3">
      <c r="A366" s="73"/>
      <c r="B366" s="76"/>
      <c r="C366" s="76"/>
      <c r="D366" s="79"/>
      <c r="E366" s="76"/>
      <c r="F366" s="12" t="s">
        <v>450</v>
      </c>
      <c r="G366" s="12" t="s">
        <v>451</v>
      </c>
      <c r="H366" s="13">
        <v>309</v>
      </c>
      <c r="I366" s="17">
        <v>1</v>
      </c>
      <c r="J366" s="13">
        <f t="shared" si="6"/>
        <v>309</v>
      </c>
      <c r="K366" s="5" t="str">
        <f>VLOOKUP(F366,'[2]калькуляция 2'!$B$3:$S$190,18,FALSE)</f>
        <v>ТС-Приложение №18</v>
      </c>
    </row>
    <row r="367" spans="1:13" ht="12" thickBot="1" x14ac:dyDescent="0.3">
      <c r="A367" s="73"/>
      <c r="B367" s="76"/>
      <c r="C367" s="76"/>
      <c r="D367" s="79"/>
      <c r="E367" s="76"/>
      <c r="F367" s="12" t="s">
        <v>510</v>
      </c>
      <c r="G367" s="12" t="s">
        <v>511</v>
      </c>
      <c r="H367" s="13">
        <v>208</v>
      </c>
      <c r="I367" s="17">
        <v>1</v>
      </c>
      <c r="J367" s="13">
        <f t="shared" ref="J367:J430" si="7">H367*I367</f>
        <v>208</v>
      </c>
      <c r="K367" s="5" t="str">
        <f>VLOOKUP(F367,'[2]калькуляция 2'!$B$3:$S$190,18,FALSE)</f>
        <v>ТС-Приложение №18</v>
      </c>
    </row>
    <row r="368" spans="1:13" ht="12" thickBot="1" x14ac:dyDescent="0.3">
      <c r="A368" s="73"/>
      <c r="B368" s="76"/>
      <c r="C368" s="76"/>
      <c r="D368" s="79"/>
      <c r="E368" s="76"/>
      <c r="F368" s="12" t="s">
        <v>761</v>
      </c>
      <c r="G368" s="12" t="s">
        <v>512</v>
      </c>
      <c r="H368" s="13">
        <v>598</v>
      </c>
      <c r="I368" s="17">
        <v>1</v>
      </c>
      <c r="J368" s="13">
        <f t="shared" si="7"/>
        <v>598</v>
      </c>
      <c r="K368" s="5" t="e">
        <f>VLOOKUP(F368,'[2]калькуляция 2'!$B$3:$S$190,18,FALSE)</f>
        <v>#N/A</v>
      </c>
    </row>
    <row r="369" spans="1:13" ht="12" thickBot="1" x14ac:dyDescent="0.3">
      <c r="A369" s="73"/>
      <c r="B369" s="76"/>
      <c r="C369" s="76"/>
      <c r="D369" s="79"/>
      <c r="E369" s="76"/>
      <c r="F369" s="12" t="s">
        <v>513</v>
      </c>
      <c r="G369" s="12" t="s">
        <v>514</v>
      </c>
      <c r="H369" s="13">
        <v>175</v>
      </c>
      <c r="I369" s="17">
        <v>1</v>
      </c>
      <c r="J369" s="13">
        <f t="shared" si="7"/>
        <v>175</v>
      </c>
      <c r="K369" s="5" t="str">
        <f>VLOOKUP(F369,'[2]калькуляция 2'!$B$3:$S$190,18,FALSE)</f>
        <v>ТС-Приложение №18</v>
      </c>
    </row>
    <row r="370" spans="1:13" ht="12" thickBot="1" x14ac:dyDescent="0.3">
      <c r="A370" s="73"/>
      <c r="B370" s="76"/>
      <c r="C370" s="76"/>
      <c r="D370" s="79"/>
      <c r="E370" s="76"/>
      <c r="F370" s="12" t="s">
        <v>452</v>
      </c>
      <c r="G370" s="12" t="s">
        <v>515</v>
      </c>
      <c r="H370" s="13">
        <v>148</v>
      </c>
      <c r="I370" s="17">
        <v>1</v>
      </c>
      <c r="J370" s="13">
        <f t="shared" si="7"/>
        <v>148</v>
      </c>
      <c r="K370" s="5" t="str">
        <f>VLOOKUP(F370,'[2]калькуляция 2'!$B$3:$S$190,18,FALSE)</f>
        <v>ТС-Приложение №18</v>
      </c>
    </row>
    <row r="371" spans="1:13" ht="12" thickBot="1" x14ac:dyDescent="0.3">
      <c r="A371" s="73"/>
      <c r="B371" s="76"/>
      <c r="C371" s="76"/>
      <c r="D371" s="79"/>
      <c r="E371" s="76"/>
      <c r="F371" s="12" t="s">
        <v>415</v>
      </c>
      <c r="G371" s="12" t="s">
        <v>416</v>
      </c>
      <c r="H371" s="13">
        <v>666</v>
      </c>
      <c r="I371" s="17">
        <v>1</v>
      </c>
      <c r="J371" s="13">
        <f t="shared" si="7"/>
        <v>666</v>
      </c>
      <c r="K371" s="5" t="str">
        <f>VLOOKUP(F371,'[2]калькуляция 2'!$B$3:$S$190,18,FALSE)</f>
        <v>ТС-Приложение №18</v>
      </c>
    </row>
    <row r="372" spans="1:13" ht="12" thickBot="1" x14ac:dyDescent="0.3">
      <c r="A372" s="73"/>
      <c r="B372" s="76"/>
      <c r="C372" s="76"/>
      <c r="D372" s="79"/>
      <c r="E372" s="76"/>
      <c r="F372" s="12" t="s">
        <v>428</v>
      </c>
      <c r="G372" s="12" t="s">
        <v>429</v>
      </c>
      <c r="H372" s="13">
        <v>787</v>
      </c>
      <c r="I372" s="17">
        <v>1</v>
      </c>
      <c r="J372" s="13">
        <f t="shared" si="7"/>
        <v>787</v>
      </c>
      <c r="K372" s="5" t="str">
        <f>VLOOKUP(F372,'[2]калькуляция 2'!$B$3:$S$190,18,FALSE)</f>
        <v>ТС-Приложение №18</v>
      </c>
    </row>
    <row r="373" spans="1:13" ht="12" thickBot="1" x14ac:dyDescent="0.3">
      <c r="A373" s="73"/>
      <c r="B373" s="76"/>
      <c r="C373" s="76"/>
      <c r="D373" s="79"/>
      <c r="E373" s="76"/>
      <c r="F373" s="12" t="s">
        <v>421</v>
      </c>
      <c r="G373" s="12" t="s">
        <v>422</v>
      </c>
      <c r="H373" s="13">
        <v>1967</v>
      </c>
      <c r="I373" s="17">
        <v>1</v>
      </c>
      <c r="J373" s="13">
        <f t="shared" si="7"/>
        <v>1967</v>
      </c>
      <c r="K373" s="5" t="str">
        <f>VLOOKUP(F373,'[2]калькуляция 2'!$B$3:$S$190,18,FALSE)</f>
        <v>ТС-Приложение №18</v>
      </c>
    </row>
    <row r="374" spans="1:13" ht="12" thickBot="1" x14ac:dyDescent="0.3">
      <c r="A374" s="73"/>
      <c r="B374" s="76"/>
      <c r="C374" s="76"/>
      <c r="D374" s="79"/>
      <c r="E374" s="76"/>
      <c r="F374" s="12" t="s">
        <v>419</v>
      </c>
      <c r="G374" s="12" t="s">
        <v>420</v>
      </c>
      <c r="H374" s="13">
        <v>1837</v>
      </c>
      <c r="I374" s="17">
        <v>1</v>
      </c>
      <c r="J374" s="13">
        <f t="shared" si="7"/>
        <v>1837</v>
      </c>
      <c r="K374" s="5" t="str">
        <f>VLOOKUP(F374,'[2]калькуляция 2'!$B$3:$S$190,18,FALSE)</f>
        <v>ТС-Приложение №18</v>
      </c>
    </row>
    <row r="375" spans="1:13" ht="12" thickBot="1" x14ac:dyDescent="0.3">
      <c r="A375" s="73"/>
      <c r="B375" s="76"/>
      <c r="C375" s="76"/>
      <c r="D375" s="79"/>
      <c r="E375" s="76"/>
      <c r="F375" s="12" t="s">
        <v>454</v>
      </c>
      <c r="G375" s="12" t="s">
        <v>455</v>
      </c>
      <c r="H375" s="13">
        <v>1584</v>
      </c>
      <c r="I375" s="17">
        <v>1</v>
      </c>
      <c r="J375" s="13">
        <f t="shared" si="7"/>
        <v>1584</v>
      </c>
      <c r="K375" s="5" t="str">
        <f>VLOOKUP(F375,'[2]калькуляция 2'!$B$3:$S$190,18,FALSE)</f>
        <v>ДОПОЛНИТЬ</v>
      </c>
    </row>
    <row r="376" spans="1:13" ht="12" thickBot="1" x14ac:dyDescent="0.3">
      <c r="A376" s="73"/>
      <c r="B376" s="76"/>
      <c r="C376" s="76"/>
      <c r="D376" s="79"/>
      <c r="E376" s="76"/>
      <c r="F376" s="12" t="s">
        <v>424</v>
      </c>
      <c r="G376" s="12" t="s">
        <v>425</v>
      </c>
      <c r="H376" s="13">
        <v>2730.64</v>
      </c>
      <c r="I376" s="17">
        <v>1</v>
      </c>
      <c r="J376" s="13">
        <f t="shared" si="7"/>
        <v>2730.64</v>
      </c>
      <c r="K376" s="5" t="str">
        <f>VLOOKUP(F376,'[2]калькуляция 2'!$B$3:$S$190,18,FALSE)</f>
        <v>ТС-Приложение №20</v>
      </c>
    </row>
    <row r="377" spans="1:13" ht="12" thickBot="1" x14ac:dyDescent="0.3">
      <c r="A377" s="74"/>
      <c r="B377" s="77"/>
      <c r="C377" s="77"/>
      <c r="D377" s="80"/>
      <c r="E377" s="77"/>
      <c r="F377" s="16" t="s">
        <v>518</v>
      </c>
      <c r="G377" s="16" t="s">
        <v>519</v>
      </c>
      <c r="H377" s="29">
        <v>3640</v>
      </c>
      <c r="I377" s="17">
        <v>1</v>
      </c>
      <c r="J377" s="29">
        <f t="shared" si="7"/>
        <v>3640</v>
      </c>
      <c r="K377" s="5" t="str">
        <f>VLOOKUP(F377,'[2]калькуляция 2'!$B$3:$S$190,18,FALSE)</f>
        <v>ДОПОЛНИТЬ</v>
      </c>
      <c r="M377" s="49">
        <f>SUM(J353:J377)</f>
        <v>22822.639999999999</v>
      </c>
    </row>
    <row r="378" spans="1:13" ht="11.25" customHeight="1" thickBot="1" x14ac:dyDescent="0.3">
      <c r="A378" s="72" t="s">
        <v>312</v>
      </c>
      <c r="B378" s="75" t="s">
        <v>10</v>
      </c>
      <c r="C378" s="75" t="s">
        <v>119</v>
      </c>
      <c r="D378" s="78" t="s">
        <v>517</v>
      </c>
      <c r="E378" s="75" t="s">
        <v>7</v>
      </c>
      <c r="F378" s="22" t="s">
        <v>506</v>
      </c>
      <c r="G378" s="22" t="s">
        <v>507</v>
      </c>
      <c r="H378" s="11">
        <v>2481</v>
      </c>
      <c r="I378" s="17">
        <v>2</v>
      </c>
      <c r="J378" s="11">
        <f t="shared" si="7"/>
        <v>4962</v>
      </c>
      <c r="K378" s="5" t="str">
        <f>VLOOKUP(F378,'[2]калькуляция 2'!$B$3:$S$190,18,FALSE)</f>
        <v>ДОПОЛНИТЬ</v>
      </c>
    </row>
    <row r="379" spans="1:13" ht="12" thickBot="1" x14ac:dyDescent="0.3">
      <c r="A379" s="73"/>
      <c r="B379" s="76"/>
      <c r="C379" s="76"/>
      <c r="D379" s="79"/>
      <c r="E379" s="76"/>
      <c r="F379" s="12" t="s">
        <v>760</v>
      </c>
      <c r="G379" s="12" t="s">
        <v>432</v>
      </c>
      <c r="H379" s="13">
        <v>431</v>
      </c>
      <c r="I379" s="17">
        <v>1</v>
      </c>
      <c r="J379" s="13">
        <f t="shared" si="7"/>
        <v>431</v>
      </c>
      <c r="K379" s="5" t="e">
        <f>VLOOKUP(F379,'[2]калькуляция 2'!$B$3:$S$190,18,FALSE)</f>
        <v>#N/A</v>
      </c>
    </row>
    <row r="380" spans="1:13" ht="12" thickBot="1" x14ac:dyDescent="0.3">
      <c r="A380" s="73"/>
      <c r="B380" s="76"/>
      <c r="C380" s="76"/>
      <c r="D380" s="79"/>
      <c r="E380" s="76"/>
      <c r="F380" s="12" t="s">
        <v>433</v>
      </c>
      <c r="G380" s="32" t="s">
        <v>434</v>
      </c>
      <c r="H380" s="13">
        <v>309</v>
      </c>
      <c r="I380" s="17">
        <v>1</v>
      </c>
      <c r="J380" s="13">
        <f t="shared" si="7"/>
        <v>309</v>
      </c>
      <c r="K380" s="5" t="str">
        <f>VLOOKUP(F380,'[2]калькуляция 2'!$B$3:$S$190,18,FALSE)</f>
        <v>ТС-Приложение №18</v>
      </c>
    </row>
    <row r="381" spans="1:13" ht="12" thickBot="1" x14ac:dyDescent="0.3">
      <c r="A381" s="73"/>
      <c r="B381" s="76"/>
      <c r="C381" s="76"/>
      <c r="D381" s="79"/>
      <c r="E381" s="76"/>
      <c r="F381" s="12" t="s">
        <v>435</v>
      </c>
      <c r="G381" s="32" t="s">
        <v>436</v>
      </c>
      <c r="H381" s="13">
        <v>416</v>
      </c>
      <c r="I381" s="17">
        <v>1</v>
      </c>
      <c r="J381" s="13">
        <f t="shared" si="7"/>
        <v>416</v>
      </c>
      <c r="K381" s="5" t="str">
        <f>VLOOKUP(F381,'[2]калькуляция 2'!$B$3:$S$190,18,FALSE)</f>
        <v>ТС-Приложение №18</v>
      </c>
    </row>
    <row r="382" spans="1:13" ht="12" thickBot="1" x14ac:dyDescent="0.3">
      <c r="A382" s="73"/>
      <c r="B382" s="76"/>
      <c r="C382" s="76"/>
      <c r="D382" s="79"/>
      <c r="E382" s="76"/>
      <c r="F382" s="12" t="s">
        <v>437</v>
      </c>
      <c r="G382" s="18" t="s">
        <v>594</v>
      </c>
      <c r="H382" s="13">
        <v>198</v>
      </c>
      <c r="I382" s="17">
        <v>1</v>
      </c>
      <c r="J382" s="13">
        <f t="shared" si="7"/>
        <v>198</v>
      </c>
      <c r="K382" s="5" t="str">
        <f>VLOOKUP(F382,'[2]калькуляция 2'!$B$3:$S$190,18,FALSE)</f>
        <v>ТС-Приложение №18</v>
      </c>
    </row>
    <row r="383" spans="1:13" ht="12" thickBot="1" x14ac:dyDescent="0.3">
      <c r="A383" s="73"/>
      <c r="B383" s="76"/>
      <c r="C383" s="76"/>
      <c r="D383" s="79"/>
      <c r="E383" s="76"/>
      <c r="F383" s="12" t="s">
        <v>413</v>
      </c>
      <c r="G383" s="12" t="s">
        <v>414</v>
      </c>
      <c r="H383" s="13">
        <v>313</v>
      </c>
      <c r="I383" s="17">
        <v>1</v>
      </c>
      <c r="J383" s="13">
        <f t="shared" si="7"/>
        <v>313</v>
      </c>
      <c r="K383" s="5" t="str">
        <f>VLOOKUP(F383,'[2]калькуляция 2'!$B$3:$S$190,18,FALSE)</f>
        <v>ТС-Приложение №18</v>
      </c>
    </row>
    <row r="384" spans="1:13" ht="12" thickBot="1" x14ac:dyDescent="0.3">
      <c r="A384" s="73"/>
      <c r="B384" s="76"/>
      <c r="C384" s="76"/>
      <c r="D384" s="79"/>
      <c r="E384" s="76"/>
      <c r="F384" s="12" t="s">
        <v>438</v>
      </c>
      <c r="G384" s="12" t="s">
        <v>439</v>
      </c>
      <c r="H384" s="13">
        <v>220</v>
      </c>
      <c r="I384" s="17">
        <v>1</v>
      </c>
      <c r="J384" s="13">
        <f t="shared" si="7"/>
        <v>220</v>
      </c>
      <c r="K384" s="5" t="str">
        <f>VLOOKUP(F384,'[2]калькуляция 2'!$B$3:$S$190,18,FALSE)</f>
        <v>ТС-Приложение №18</v>
      </c>
    </row>
    <row r="385" spans="1:11" ht="12" thickBot="1" x14ac:dyDescent="0.3">
      <c r="A385" s="73"/>
      <c r="B385" s="76"/>
      <c r="C385" s="76"/>
      <c r="D385" s="79"/>
      <c r="E385" s="76"/>
      <c r="F385" s="12" t="s">
        <v>440</v>
      </c>
      <c r="G385" s="12" t="s">
        <v>441</v>
      </c>
      <c r="H385" s="13">
        <v>235</v>
      </c>
      <c r="I385" s="17">
        <v>1</v>
      </c>
      <c r="J385" s="13">
        <f t="shared" si="7"/>
        <v>235</v>
      </c>
      <c r="K385" s="5" t="str">
        <f>VLOOKUP(F385,'[2]калькуляция 2'!$B$3:$S$190,18,FALSE)</f>
        <v>ТС-Приложение №18</v>
      </c>
    </row>
    <row r="386" spans="1:11" ht="12" thickBot="1" x14ac:dyDescent="0.3">
      <c r="A386" s="73"/>
      <c r="B386" s="76"/>
      <c r="C386" s="76"/>
      <c r="D386" s="79"/>
      <c r="E386" s="76"/>
      <c r="F386" s="12" t="s">
        <v>442</v>
      </c>
      <c r="G386" s="12" t="s">
        <v>443</v>
      </c>
      <c r="H386" s="13">
        <v>222</v>
      </c>
      <c r="I386" s="17">
        <v>1</v>
      </c>
      <c r="J386" s="13">
        <f t="shared" si="7"/>
        <v>222</v>
      </c>
      <c r="K386" s="5" t="str">
        <f>VLOOKUP(F386,'[2]калькуляция 2'!$B$3:$S$190,18,FALSE)</f>
        <v>ТС-Приложение №18</v>
      </c>
    </row>
    <row r="387" spans="1:11" ht="12" thickBot="1" x14ac:dyDescent="0.3">
      <c r="A387" s="73"/>
      <c r="B387" s="76"/>
      <c r="C387" s="76"/>
      <c r="D387" s="79"/>
      <c r="E387" s="76"/>
      <c r="F387" s="12" t="s">
        <v>444</v>
      </c>
      <c r="G387" s="12" t="s">
        <v>445</v>
      </c>
      <c r="H387" s="13">
        <v>135</v>
      </c>
      <c r="I387" s="17">
        <v>1</v>
      </c>
      <c r="J387" s="13">
        <f t="shared" si="7"/>
        <v>135</v>
      </c>
      <c r="K387" s="5" t="str">
        <f>VLOOKUP(F387,'[2]калькуляция 2'!$B$3:$S$190,18,FALSE)</f>
        <v>ТС-Приложение №18</v>
      </c>
    </row>
    <row r="388" spans="1:11" ht="12" thickBot="1" x14ac:dyDescent="0.3">
      <c r="A388" s="73"/>
      <c r="B388" s="76"/>
      <c r="C388" s="76"/>
      <c r="D388" s="79"/>
      <c r="E388" s="76"/>
      <c r="F388" s="12" t="s">
        <v>446</v>
      </c>
      <c r="G388" s="12" t="s">
        <v>447</v>
      </c>
      <c r="H388" s="13">
        <v>248</v>
      </c>
      <c r="I388" s="17">
        <v>1</v>
      </c>
      <c r="J388" s="13">
        <f t="shared" si="7"/>
        <v>248</v>
      </c>
      <c r="K388" s="5" t="str">
        <f>VLOOKUP(F388,'[2]калькуляция 2'!$B$3:$S$190,18,FALSE)</f>
        <v>ТС-Приложение №18</v>
      </c>
    </row>
    <row r="389" spans="1:11" ht="12" thickBot="1" x14ac:dyDescent="0.3">
      <c r="A389" s="73"/>
      <c r="B389" s="76"/>
      <c r="C389" s="76"/>
      <c r="D389" s="79"/>
      <c r="E389" s="76"/>
      <c r="F389" s="12" t="s">
        <v>448</v>
      </c>
      <c r="G389" s="12" t="s">
        <v>449</v>
      </c>
      <c r="H389" s="13">
        <v>314</v>
      </c>
      <c r="I389" s="17">
        <v>1</v>
      </c>
      <c r="J389" s="13">
        <f t="shared" si="7"/>
        <v>314</v>
      </c>
      <c r="K389" s="5" t="str">
        <f>VLOOKUP(F389,'[2]калькуляция 2'!$B$3:$S$190,18,FALSE)</f>
        <v>ТС-Приложение №18</v>
      </c>
    </row>
    <row r="390" spans="1:11" ht="12" thickBot="1" x14ac:dyDescent="0.3">
      <c r="A390" s="73"/>
      <c r="B390" s="76"/>
      <c r="C390" s="76"/>
      <c r="D390" s="79"/>
      <c r="E390" s="76"/>
      <c r="F390" s="12" t="s">
        <v>508</v>
      </c>
      <c r="G390" s="12" t="s">
        <v>509</v>
      </c>
      <c r="H390" s="13">
        <v>170</v>
      </c>
      <c r="I390" s="17">
        <v>1</v>
      </c>
      <c r="J390" s="13">
        <f t="shared" si="7"/>
        <v>170</v>
      </c>
      <c r="K390" s="5" t="str">
        <f>VLOOKUP(F390,'[2]калькуляция 2'!$B$3:$S$190,18,FALSE)</f>
        <v>ТС-Приложение №18</v>
      </c>
    </row>
    <row r="391" spans="1:11" ht="12" thickBot="1" x14ac:dyDescent="0.3">
      <c r="A391" s="73"/>
      <c r="B391" s="76"/>
      <c r="C391" s="76"/>
      <c r="D391" s="79"/>
      <c r="E391" s="76"/>
      <c r="F391" s="12" t="s">
        <v>450</v>
      </c>
      <c r="G391" s="12" t="s">
        <v>451</v>
      </c>
      <c r="H391" s="13">
        <v>309</v>
      </c>
      <c r="I391" s="17">
        <v>1</v>
      </c>
      <c r="J391" s="13">
        <f t="shared" si="7"/>
        <v>309</v>
      </c>
      <c r="K391" s="5" t="str">
        <f>VLOOKUP(F391,'[2]калькуляция 2'!$B$3:$S$190,18,FALSE)</f>
        <v>ТС-Приложение №18</v>
      </c>
    </row>
    <row r="392" spans="1:11" ht="12" thickBot="1" x14ac:dyDescent="0.3">
      <c r="A392" s="73"/>
      <c r="B392" s="76"/>
      <c r="C392" s="76"/>
      <c r="D392" s="79"/>
      <c r="E392" s="76"/>
      <c r="F392" s="12" t="s">
        <v>510</v>
      </c>
      <c r="G392" s="12" t="s">
        <v>511</v>
      </c>
      <c r="H392" s="13">
        <v>208</v>
      </c>
      <c r="I392" s="17">
        <v>1</v>
      </c>
      <c r="J392" s="13">
        <f t="shared" si="7"/>
        <v>208</v>
      </c>
      <c r="K392" s="5" t="str">
        <f>VLOOKUP(F392,'[2]калькуляция 2'!$B$3:$S$190,18,FALSE)</f>
        <v>ТС-Приложение №18</v>
      </c>
    </row>
    <row r="393" spans="1:11" ht="12" thickBot="1" x14ac:dyDescent="0.3">
      <c r="A393" s="73"/>
      <c r="B393" s="76"/>
      <c r="C393" s="76"/>
      <c r="D393" s="79"/>
      <c r="E393" s="76"/>
      <c r="F393" s="12" t="s">
        <v>761</v>
      </c>
      <c r="G393" s="12" t="s">
        <v>512</v>
      </c>
      <c r="H393" s="13">
        <v>598</v>
      </c>
      <c r="I393" s="17">
        <v>1</v>
      </c>
      <c r="J393" s="13">
        <f t="shared" si="7"/>
        <v>598</v>
      </c>
      <c r="K393" s="5" t="e">
        <f>VLOOKUP(F393,'[2]калькуляция 2'!$B$3:$S$190,18,FALSE)</f>
        <v>#N/A</v>
      </c>
    </row>
    <row r="394" spans="1:11" ht="12" thickBot="1" x14ac:dyDescent="0.3">
      <c r="A394" s="73"/>
      <c r="B394" s="76"/>
      <c r="C394" s="76"/>
      <c r="D394" s="79"/>
      <c r="E394" s="76"/>
      <c r="F394" s="12" t="s">
        <v>513</v>
      </c>
      <c r="G394" s="12" t="s">
        <v>514</v>
      </c>
      <c r="H394" s="13">
        <v>175</v>
      </c>
      <c r="I394" s="17">
        <v>1</v>
      </c>
      <c r="J394" s="13">
        <f t="shared" si="7"/>
        <v>175</v>
      </c>
      <c r="K394" s="5" t="str">
        <f>VLOOKUP(F394,'[2]калькуляция 2'!$B$3:$S$190,18,FALSE)</f>
        <v>ТС-Приложение №18</v>
      </c>
    </row>
    <row r="395" spans="1:11" ht="12" thickBot="1" x14ac:dyDescent="0.3">
      <c r="A395" s="73"/>
      <c r="B395" s="76"/>
      <c r="C395" s="76"/>
      <c r="D395" s="79"/>
      <c r="E395" s="76"/>
      <c r="F395" s="12" t="s">
        <v>452</v>
      </c>
      <c r="G395" s="12" t="s">
        <v>515</v>
      </c>
      <c r="H395" s="13">
        <v>148</v>
      </c>
      <c r="I395" s="17">
        <v>1</v>
      </c>
      <c r="J395" s="13">
        <f t="shared" si="7"/>
        <v>148</v>
      </c>
      <c r="K395" s="5" t="str">
        <f>VLOOKUP(F395,'[2]калькуляция 2'!$B$3:$S$190,18,FALSE)</f>
        <v>ТС-Приложение №18</v>
      </c>
    </row>
    <row r="396" spans="1:11" ht="12" thickBot="1" x14ac:dyDescent="0.3">
      <c r="A396" s="73"/>
      <c r="B396" s="76"/>
      <c r="C396" s="76"/>
      <c r="D396" s="79"/>
      <c r="E396" s="76"/>
      <c r="F396" s="12" t="s">
        <v>415</v>
      </c>
      <c r="G396" s="12" t="s">
        <v>416</v>
      </c>
      <c r="H396" s="13">
        <v>666</v>
      </c>
      <c r="I396" s="17">
        <v>1</v>
      </c>
      <c r="J396" s="13">
        <f t="shared" si="7"/>
        <v>666</v>
      </c>
      <c r="K396" s="5" t="str">
        <f>VLOOKUP(F396,'[2]калькуляция 2'!$B$3:$S$190,18,FALSE)</f>
        <v>ТС-Приложение №18</v>
      </c>
    </row>
    <row r="397" spans="1:11" ht="12" thickBot="1" x14ac:dyDescent="0.3">
      <c r="A397" s="73"/>
      <c r="B397" s="76"/>
      <c r="C397" s="76"/>
      <c r="D397" s="79"/>
      <c r="E397" s="76"/>
      <c r="F397" s="12" t="s">
        <v>428</v>
      </c>
      <c r="G397" s="12" t="s">
        <v>429</v>
      </c>
      <c r="H397" s="13">
        <v>787</v>
      </c>
      <c r="I397" s="17">
        <v>1</v>
      </c>
      <c r="J397" s="13">
        <f t="shared" si="7"/>
        <v>787</v>
      </c>
      <c r="K397" s="5" t="str">
        <f>VLOOKUP(F397,'[2]калькуляция 2'!$B$3:$S$190,18,FALSE)</f>
        <v>ТС-Приложение №18</v>
      </c>
    </row>
    <row r="398" spans="1:11" ht="12" thickBot="1" x14ac:dyDescent="0.3">
      <c r="A398" s="73"/>
      <c r="B398" s="76"/>
      <c r="C398" s="76"/>
      <c r="D398" s="79"/>
      <c r="E398" s="76"/>
      <c r="F398" s="12" t="s">
        <v>421</v>
      </c>
      <c r="G398" s="12" t="s">
        <v>422</v>
      </c>
      <c r="H398" s="13">
        <v>1967</v>
      </c>
      <c r="I398" s="17">
        <v>1</v>
      </c>
      <c r="J398" s="13">
        <f t="shared" si="7"/>
        <v>1967</v>
      </c>
      <c r="K398" s="5" t="str">
        <f>VLOOKUP(F398,'[2]калькуляция 2'!$B$3:$S$190,18,FALSE)</f>
        <v>ТС-Приложение №18</v>
      </c>
    </row>
    <row r="399" spans="1:11" ht="12" thickBot="1" x14ac:dyDescent="0.3">
      <c r="A399" s="73"/>
      <c r="B399" s="76"/>
      <c r="C399" s="76"/>
      <c r="D399" s="79"/>
      <c r="E399" s="76"/>
      <c r="F399" s="12" t="s">
        <v>419</v>
      </c>
      <c r="G399" s="12" t="s">
        <v>420</v>
      </c>
      <c r="H399" s="13">
        <v>1837</v>
      </c>
      <c r="I399" s="17">
        <v>1</v>
      </c>
      <c r="J399" s="13">
        <f t="shared" si="7"/>
        <v>1837</v>
      </c>
      <c r="K399" s="5" t="str">
        <f>VLOOKUP(F399,'[2]калькуляция 2'!$B$3:$S$190,18,FALSE)</f>
        <v>ТС-Приложение №18</v>
      </c>
    </row>
    <row r="400" spans="1:11" ht="12" thickBot="1" x14ac:dyDescent="0.3">
      <c r="A400" s="73"/>
      <c r="B400" s="76"/>
      <c r="C400" s="76"/>
      <c r="D400" s="79"/>
      <c r="E400" s="76"/>
      <c r="F400" s="12" t="s">
        <v>454</v>
      </c>
      <c r="G400" s="12" t="s">
        <v>455</v>
      </c>
      <c r="H400" s="13">
        <v>1584</v>
      </c>
      <c r="I400" s="17">
        <v>1</v>
      </c>
      <c r="J400" s="13">
        <f t="shared" si="7"/>
        <v>1584</v>
      </c>
      <c r="K400" s="5" t="str">
        <f>VLOOKUP(F400,'[2]калькуляция 2'!$B$3:$S$190,18,FALSE)</f>
        <v>ДОПОЛНИТЬ</v>
      </c>
    </row>
    <row r="401" spans="1:13" ht="12" thickBot="1" x14ac:dyDescent="0.3">
      <c r="A401" s="73"/>
      <c r="B401" s="76"/>
      <c r="C401" s="76"/>
      <c r="D401" s="79"/>
      <c r="E401" s="76"/>
      <c r="F401" s="12" t="s">
        <v>424</v>
      </c>
      <c r="G401" s="12" t="s">
        <v>425</v>
      </c>
      <c r="H401" s="13">
        <v>2730.64</v>
      </c>
      <c r="I401" s="17">
        <v>1</v>
      </c>
      <c r="J401" s="13">
        <f t="shared" si="7"/>
        <v>2730.64</v>
      </c>
      <c r="K401" s="5" t="str">
        <f>VLOOKUP(F401,'[2]калькуляция 2'!$B$3:$S$190,18,FALSE)</f>
        <v>ТС-Приложение №20</v>
      </c>
    </row>
    <row r="402" spans="1:13" ht="12" thickBot="1" x14ac:dyDescent="0.3">
      <c r="A402" s="74"/>
      <c r="B402" s="77"/>
      <c r="C402" s="77"/>
      <c r="D402" s="80"/>
      <c r="E402" s="77"/>
      <c r="F402" s="16" t="s">
        <v>518</v>
      </c>
      <c r="G402" s="16" t="s">
        <v>519</v>
      </c>
      <c r="H402" s="29">
        <v>3640</v>
      </c>
      <c r="I402" s="17">
        <v>1</v>
      </c>
      <c r="J402" s="29">
        <f t="shared" si="7"/>
        <v>3640</v>
      </c>
      <c r="K402" s="5" t="str">
        <f>VLOOKUP(F402,'[2]калькуляция 2'!$B$3:$S$190,18,FALSE)</f>
        <v>ДОПОЛНИТЬ</v>
      </c>
      <c r="M402" s="49">
        <f>SUM(J378:J402)</f>
        <v>22822.639999999999</v>
      </c>
    </row>
    <row r="403" spans="1:13" ht="11.25" customHeight="1" thickBot="1" x14ac:dyDescent="0.3">
      <c r="A403" s="72" t="s">
        <v>312</v>
      </c>
      <c r="B403" s="75" t="s">
        <v>120</v>
      </c>
      <c r="C403" s="75" t="s">
        <v>121</v>
      </c>
      <c r="D403" s="78" t="s">
        <v>521</v>
      </c>
      <c r="E403" s="75" t="s">
        <v>73</v>
      </c>
      <c r="F403" s="22" t="s">
        <v>506</v>
      </c>
      <c r="G403" s="22" t="s">
        <v>507</v>
      </c>
      <c r="H403" s="11">
        <v>2481</v>
      </c>
      <c r="I403" s="17">
        <v>2</v>
      </c>
      <c r="J403" s="11">
        <f t="shared" si="7"/>
        <v>4962</v>
      </c>
      <c r="K403" s="5" t="str">
        <f>VLOOKUP(F403,'[2]калькуляция 2'!$B$3:$S$190,18,FALSE)</f>
        <v>ДОПОЛНИТЬ</v>
      </c>
    </row>
    <row r="404" spans="1:13" ht="12" thickBot="1" x14ac:dyDescent="0.3">
      <c r="A404" s="73"/>
      <c r="B404" s="76"/>
      <c r="C404" s="76"/>
      <c r="D404" s="79"/>
      <c r="E404" s="76"/>
      <c r="F404" s="12" t="s">
        <v>760</v>
      </c>
      <c r="G404" s="32" t="s">
        <v>432</v>
      </c>
      <c r="H404" s="13">
        <v>431</v>
      </c>
      <c r="I404" s="17">
        <v>1</v>
      </c>
      <c r="J404" s="13">
        <f t="shared" si="7"/>
        <v>431</v>
      </c>
      <c r="K404" s="5" t="e">
        <f>VLOOKUP(F404,'[2]калькуляция 2'!$B$3:$S$190,18,FALSE)</f>
        <v>#N/A</v>
      </c>
    </row>
    <row r="405" spans="1:13" ht="12" thickBot="1" x14ac:dyDescent="0.3">
      <c r="A405" s="73"/>
      <c r="B405" s="76"/>
      <c r="C405" s="76"/>
      <c r="D405" s="79"/>
      <c r="E405" s="76"/>
      <c r="F405" s="12" t="s">
        <v>433</v>
      </c>
      <c r="G405" s="32" t="s">
        <v>434</v>
      </c>
      <c r="H405" s="13">
        <v>309</v>
      </c>
      <c r="I405" s="17">
        <v>1</v>
      </c>
      <c r="J405" s="13">
        <f t="shared" si="7"/>
        <v>309</v>
      </c>
      <c r="K405" s="5" t="str">
        <f>VLOOKUP(F405,'[2]калькуляция 2'!$B$3:$S$190,18,FALSE)</f>
        <v>ТС-Приложение №18</v>
      </c>
    </row>
    <row r="406" spans="1:13" ht="12" thickBot="1" x14ac:dyDescent="0.3">
      <c r="A406" s="73"/>
      <c r="B406" s="76"/>
      <c r="C406" s="76"/>
      <c r="D406" s="79"/>
      <c r="E406" s="76"/>
      <c r="F406" s="12" t="s">
        <v>435</v>
      </c>
      <c r="G406" s="32" t="s">
        <v>436</v>
      </c>
      <c r="H406" s="13">
        <v>416</v>
      </c>
      <c r="I406" s="17">
        <v>1</v>
      </c>
      <c r="J406" s="13">
        <f t="shared" si="7"/>
        <v>416</v>
      </c>
      <c r="K406" s="5" t="str">
        <f>VLOOKUP(F406,'[2]калькуляция 2'!$B$3:$S$190,18,FALSE)</f>
        <v>ТС-Приложение №18</v>
      </c>
    </row>
    <row r="407" spans="1:13" ht="12" thickBot="1" x14ac:dyDescent="0.3">
      <c r="A407" s="73"/>
      <c r="B407" s="76"/>
      <c r="C407" s="76"/>
      <c r="D407" s="79"/>
      <c r="E407" s="76"/>
      <c r="F407" s="12" t="s">
        <v>437</v>
      </c>
      <c r="G407" s="18" t="s">
        <v>594</v>
      </c>
      <c r="H407" s="13">
        <v>198</v>
      </c>
      <c r="I407" s="17">
        <v>1</v>
      </c>
      <c r="J407" s="13">
        <f t="shared" si="7"/>
        <v>198</v>
      </c>
      <c r="K407" s="5" t="str">
        <f>VLOOKUP(F407,'[2]калькуляция 2'!$B$3:$S$190,18,FALSE)</f>
        <v>ТС-Приложение №18</v>
      </c>
    </row>
    <row r="408" spans="1:13" ht="12" thickBot="1" x14ac:dyDescent="0.3">
      <c r="A408" s="73"/>
      <c r="B408" s="76"/>
      <c r="C408" s="76"/>
      <c r="D408" s="79"/>
      <c r="E408" s="76"/>
      <c r="F408" s="12" t="s">
        <v>413</v>
      </c>
      <c r="G408" s="12" t="s">
        <v>414</v>
      </c>
      <c r="H408" s="13">
        <v>313</v>
      </c>
      <c r="I408" s="17">
        <v>1</v>
      </c>
      <c r="J408" s="13">
        <f t="shared" si="7"/>
        <v>313</v>
      </c>
      <c r="K408" s="5" t="str">
        <f>VLOOKUP(F408,'[2]калькуляция 2'!$B$3:$S$190,18,FALSE)</f>
        <v>ТС-Приложение №18</v>
      </c>
    </row>
    <row r="409" spans="1:13" ht="12" thickBot="1" x14ac:dyDescent="0.3">
      <c r="A409" s="73"/>
      <c r="B409" s="76"/>
      <c r="C409" s="76"/>
      <c r="D409" s="79"/>
      <c r="E409" s="76"/>
      <c r="F409" s="12" t="s">
        <v>438</v>
      </c>
      <c r="G409" s="12" t="s">
        <v>439</v>
      </c>
      <c r="H409" s="13">
        <v>220</v>
      </c>
      <c r="I409" s="17">
        <v>1</v>
      </c>
      <c r="J409" s="13">
        <f t="shared" si="7"/>
        <v>220</v>
      </c>
      <c r="K409" s="5" t="str">
        <f>VLOOKUP(F409,'[2]калькуляция 2'!$B$3:$S$190,18,FALSE)</f>
        <v>ТС-Приложение №18</v>
      </c>
    </row>
    <row r="410" spans="1:13" ht="12" thickBot="1" x14ac:dyDescent="0.3">
      <c r="A410" s="73"/>
      <c r="B410" s="76"/>
      <c r="C410" s="76"/>
      <c r="D410" s="79"/>
      <c r="E410" s="76"/>
      <c r="F410" s="12" t="s">
        <v>440</v>
      </c>
      <c r="G410" s="12" t="s">
        <v>441</v>
      </c>
      <c r="H410" s="13">
        <v>235</v>
      </c>
      <c r="I410" s="17">
        <v>1</v>
      </c>
      <c r="J410" s="13">
        <f t="shared" si="7"/>
        <v>235</v>
      </c>
      <c r="K410" s="5" t="str">
        <f>VLOOKUP(F410,'[2]калькуляция 2'!$B$3:$S$190,18,FALSE)</f>
        <v>ТС-Приложение №18</v>
      </c>
    </row>
    <row r="411" spans="1:13" ht="12" thickBot="1" x14ac:dyDescent="0.3">
      <c r="A411" s="73"/>
      <c r="B411" s="76"/>
      <c r="C411" s="76"/>
      <c r="D411" s="79"/>
      <c r="E411" s="76"/>
      <c r="F411" s="12" t="s">
        <v>442</v>
      </c>
      <c r="G411" s="12" t="s">
        <v>443</v>
      </c>
      <c r="H411" s="13">
        <v>222</v>
      </c>
      <c r="I411" s="17">
        <v>1</v>
      </c>
      <c r="J411" s="13">
        <f t="shared" si="7"/>
        <v>222</v>
      </c>
      <c r="K411" s="5" t="str">
        <f>VLOOKUP(F411,'[2]калькуляция 2'!$B$3:$S$190,18,FALSE)</f>
        <v>ТС-Приложение №18</v>
      </c>
    </row>
    <row r="412" spans="1:13" ht="12" thickBot="1" x14ac:dyDescent="0.3">
      <c r="A412" s="73"/>
      <c r="B412" s="76"/>
      <c r="C412" s="76"/>
      <c r="D412" s="79"/>
      <c r="E412" s="76"/>
      <c r="F412" s="12" t="s">
        <v>444</v>
      </c>
      <c r="G412" s="12" t="s">
        <v>445</v>
      </c>
      <c r="H412" s="13">
        <v>135</v>
      </c>
      <c r="I412" s="17">
        <v>1</v>
      </c>
      <c r="J412" s="13">
        <f t="shared" si="7"/>
        <v>135</v>
      </c>
      <c r="K412" s="5" t="str">
        <f>VLOOKUP(F412,'[2]калькуляция 2'!$B$3:$S$190,18,FALSE)</f>
        <v>ТС-Приложение №18</v>
      </c>
    </row>
    <row r="413" spans="1:13" ht="12" thickBot="1" x14ac:dyDescent="0.3">
      <c r="A413" s="73"/>
      <c r="B413" s="76"/>
      <c r="C413" s="76"/>
      <c r="D413" s="79"/>
      <c r="E413" s="76"/>
      <c r="F413" s="12" t="s">
        <v>446</v>
      </c>
      <c r="G413" s="12" t="s">
        <v>447</v>
      </c>
      <c r="H413" s="13">
        <v>248</v>
      </c>
      <c r="I413" s="17">
        <v>1</v>
      </c>
      <c r="J413" s="13">
        <f t="shared" si="7"/>
        <v>248</v>
      </c>
      <c r="K413" s="5" t="str">
        <f>VLOOKUP(F413,'[2]калькуляция 2'!$B$3:$S$190,18,FALSE)</f>
        <v>ТС-Приложение №18</v>
      </c>
    </row>
    <row r="414" spans="1:13" ht="12" thickBot="1" x14ac:dyDescent="0.3">
      <c r="A414" s="73"/>
      <c r="B414" s="76"/>
      <c r="C414" s="76"/>
      <c r="D414" s="79"/>
      <c r="E414" s="76"/>
      <c r="F414" s="12" t="s">
        <v>448</v>
      </c>
      <c r="G414" s="12" t="s">
        <v>449</v>
      </c>
      <c r="H414" s="13">
        <v>314</v>
      </c>
      <c r="I414" s="17">
        <v>1</v>
      </c>
      <c r="J414" s="13">
        <f t="shared" si="7"/>
        <v>314</v>
      </c>
      <c r="K414" s="5" t="str">
        <f>VLOOKUP(F414,'[2]калькуляция 2'!$B$3:$S$190,18,FALSE)</f>
        <v>ТС-Приложение №18</v>
      </c>
    </row>
    <row r="415" spans="1:13" ht="12" thickBot="1" x14ac:dyDescent="0.3">
      <c r="A415" s="73"/>
      <c r="B415" s="76"/>
      <c r="C415" s="76"/>
      <c r="D415" s="79"/>
      <c r="E415" s="76"/>
      <c r="F415" s="12" t="s">
        <v>508</v>
      </c>
      <c r="G415" s="12" t="s">
        <v>509</v>
      </c>
      <c r="H415" s="13">
        <v>170</v>
      </c>
      <c r="I415" s="17">
        <v>1</v>
      </c>
      <c r="J415" s="13">
        <f t="shared" si="7"/>
        <v>170</v>
      </c>
      <c r="K415" s="5" t="str">
        <f>VLOOKUP(F415,'[2]калькуляция 2'!$B$3:$S$190,18,FALSE)</f>
        <v>ТС-Приложение №18</v>
      </c>
    </row>
    <row r="416" spans="1:13" ht="12" thickBot="1" x14ac:dyDescent="0.3">
      <c r="A416" s="73"/>
      <c r="B416" s="76"/>
      <c r="C416" s="76"/>
      <c r="D416" s="79"/>
      <c r="E416" s="76"/>
      <c r="F416" s="12" t="s">
        <v>450</v>
      </c>
      <c r="G416" s="12" t="s">
        <v>451</v>
      </c>
      <c r="H416" s="13">
        <v>309</v>
      </c>
      <c r="I416" s="17">
        <v>1</v>
      </c>
      <c r="J416" s="13">
        <f t="shared" si="7"/>
        <v>309</v>
      </c>
      <c r="K416" s="5" t="str">
        <f>VLOOKUP(F416,'[2]калькуляция 2'!$B$3:$S$190,18,FALSE)</f>
        <v>ТС-Приложение №18</v>
      </c>
    </row>
    <row r="417" spans="1:13" ht="12" thickBot="1" x14ac:dyDescent="0.3">
      <c r="A417" s="73"/>
      <c r="B417" s="76"/>
      <c r="C417" s="76"/>
      <c r="D417" s="79"/>
      <c r="E417" s="76"/>
      <c r="F417" s="12" t="s">
        <v>510</v>
      </c>
      <c r="G417" s="12" t="s">
        <v>511</v>
      </c>
      <c r="H417" s="13">
        <v>208</v>
      </c>
      <c r="I417" s="17">
        <v>1</v>
      </c>
      <c r="J417" s="13">
        <f t="shared" si="7"/>
        <v>208</v>
      </c>
      <c r="K417" s="5" t="str">
        <f>VLOOKUP(F417,'[2]калькуляция 2'!$B$3:$S$190,18,FALSE)</f>
        <v>ТС-Приложение №18</v>
      </c>
    </row>
    <row r="418" spans="1:13" ht="12" thickBot="1" x14ac:dyDescent="0.3">
      <c r="A418" s="73"/>
      <c r="B418" s="76"/>
      <c r="C418" s="76"/>
      <c r="D418" s="79"/>
      <c r="E418" s="76"/>
      <c r="F418" s="12" t="s">
        <v>761</v>
      </c>
      <c r="G418" s="12" t="s">
        <v>512</v>
      </c>
      <c r="H418" s="13">
        <v>598</v>
      </c>
      <c r="I418" s="17">
        <v>1</v>
      </c>
      <c r="J418" s="13">
        <f t="shared" si="7"/>
        <v>598</v>
      </c>
      <c r="K418" s="5" t="e">
        <f>VLOOKUP(F418,'[2]калькуляция 2'!$B$3:$S$190,18,FALSE)</f>
        <v>#N/A</v>
      </c>
    </row>
    <row r="419" spans="1:13" ht="12" thickBot="1" x14ac:dyDescent="0.3">
      <c r="A419" s="73"/>
      <c r="B419" s="76"/>
      <c r="C419" s="76"/>
      <c r="D419" s="79"/>
      <c r="E419" s="76"/>
      <c r="F419" s="12" t="s">
        <v>513</v>
      </c>
      <c r="G419" s="12" t="s">
        <v>514</v>
      </c>
      <c r="H419" s="13">
        <v>175</v>
      </c>
      <c r="I419" s="17">
        <v>1</v>
      </c>
      <c r="J419" s="13">
        <f t="shared" si="7"/>
        <v>175</v>
      </c>
      <c r="K419" s="5" t="str">
        <f>VLOOKUP(F419,'[2]калькуляция 2'!$B$3:$S$190,18,FALSE)</f>
        <v>ТС-Приложение №18</v>
      </c>
    </row>
    <row r="420" spans="1:13" ht="12" thickBot="1" x14ac:dyDescent="0.3">
      <c r="A420" s="73"/>
      <c r="B420" s="76"/>
      <c r="C420" s="76"/>
      <c r="D420" s="79"/>
      <c r="E420" s="76"/>
      <c r="F420" s="12" t="s">
        <v>452</v>
      </c>
      <c r="G420" s="12" t="s">
        <v>515</v>
      </c>
      <c r="H420" s="13">
        <v>148</v>
      </c>
      <c r="I420" s="17">
        <v>1</v>
      </c>
      <c r="J420" s="13">
        <f t="shared" si="7"/>
        <v>148</v>
      </c>
      <c r="K420" s="5" t="str">
        <f>VLOOKUP(F420,'[2]калькуляция 2'!$B$3:$S$190,18,FALSE)</f>
        <v>ТС-Приложение №18</v>
      </c>
    </row>
    <row r="421" spans="1:13" ht="12" thickBot="1" x14ac:dyDescent="0.3">
      <c r="A421" s="73"/>
      <c r="B421" s="76"/>
      <c r="C421" s="76"/>
      <c r="D421" s="79"/>
      <c r="E421" s="76"/>
      <c r="F421" s="12" t="s">
        <v>415</v>
      </c>
      <c r="G421" s="12" t="s">
        <v>416</v>
      </c>
      <c r="H421" s="13">
        <v>666</v>
      </c>
      <c r="I421" s="17">
        <v>1</v>
      </c>
      <c r="J421" s="13">
        <f t="shared" si="7"/>
        <v>666</v>
      </c>
      <c r="K421" s="5" t="str">
        <f>VLOOKUP(F421,'[2]калькуляция 2'!$B$3:$S$190,18,FALSE)</f>
        <v>ТС-Приложение №18</v>
      </c>
    </row>
    <row r="422" spans="1:13" ht="12" thickBot="1" x14ac:dyDescent="0.3">
      <c r="A422" s="73"/>
      <c r="B422" s="76"/>
      <c r="C422" s="76"/>
      <c r="D422" s="79"/>
      <c r="E422" s="76"/>
      <c r="F422" s="12" t="s">
        <v>428</v>
      </c>
      <c r="G422" s="12" t="s">
        <v>429</v>
      </c>
      <c r="H422" s="13">
        <v>787</v>
      </c>
      <c r="I422" s="17">
        <v>1</v>
      </c>
      <c r="J422" s="13">
        <f t="shared" si="7"/>
        <v>787</v>
      </c>
      <c r="K422" s="5" t="str">
        <f>VLOOKUP(F422,'[2]калькуляция 2'!$B$3:$S$190,18,FALSE)</f>
        <v>ТС-Приложение №18</v>
      </c>
    </row>
    <row r="423" spans="1:13" ht="12" thickBot="1" x14ac:dyDescent="0.3">
      <c r="A423" s="73"/>
      <c r="B423" s="76"/>
      <c r="C423" s="76"/>
      <c r="D423" s="79"/>
      <c r="E423" s="76"/>
      <c r="F423" s="12" t="s">
        <v>421</v>
      </c>
      <c r="G423" s="12" t="s">
        <v>422</v>
      </c>
      <c r="H423" s="13">
        <v>1967</v>
      </c>
      <c r="I423" s="17">
        <v>1</v>
      </c>
      <c r="J423" s="13">
        <f t="shared" si="7"/>
        <v>1967</v>
      </c>
      <c r="K423" s="5" t="str">
        <f>VLOOKUP(F423,'[2]калькуляция 2'!$B$3:$S$190,18,FALSE)</f>
        <v>ТС-Приложение №18</v>
      </c>
    </row>
    <row r="424" spans="1:13" ht="12" thickBot="1" x14ac:dyDescent="0.3">
      <c r="A424" s="73"/>
      <c r="B424" s="76"/>
      <c r="C424" s="76"/>
      <c r="D424" s="79"/>
      <c r="E424" s="76"/>
      <c r="F424" s="12" t="s">
        <v>419</v>
      </c>
      <c r="G424" s="12" t="s">
        <v>420</v>
      </c>
      <c r="H424" s="13">
        <v>1837</v>
      </c>
      <c r="I424" s="17">
        <v>1</v>
      </c>
      <c r="J424" s="13">
        <f t="shared" si="7"/>
        <v>1837</v>
      </c>
      <c r="K424" s="5" t="str">
        <f>VLOOKUP(F424,'[2]калькуляция 2'!$B$3:$S$190,18,FALSE)</f>
        <v>ТС-Приложение №18</v>
      </c>
    </row>
    <row r="425" spans="1:13" ht="12" thickBot="1" x14ac:dyDescent="0.3">
      <c r="A425" s="73"/>
      <c r="B425" s="76"/>
      <c r="C425" s="76"/>
      <c r="D425" s="79"/>
      <c r="E425" s="76"/>
      <c r="F425" s="12" t="s">
        <v>454</v>
      </c>
      <c r="G425" s="12" t="s">
        <v>455</v>
      </c>
      <c r="H425" s="13">
        <v>1584</v>
      </c>
      <c r="I425" s="17">
        <v>1</v>
      </c>
      <c r="J425" s="13">
        <f t="shared" si="7"/>
        <v>1584</v>
      </c>
      <c r="K425" s="5" t="str">
        <f>VLOOKUP(F425,'[2]калькуляция 2'!$B$3:$S$190,18,FALSE)</f>
        <v>ДОПОЛНИТЬ</v>
      </c>
    </row>
    <row r="426" spans="1:13" ht="12" thickBot="1" x14ac:dyDescent="0.3">
      <c r="A426" s="74"/>
      <c r="B426" s="77"/>
      <c r="C426" s="77"/>
      <c r="D426" s="80"/>
      <c r="E426" s="77"/>
      <c r="F426" s="16" t="s">
        <v>424</v>
      </c>
      <c r="G426" s="16" t="s">
        <v>425</v>
      </c>
      <c r="H426" s="17">
        <v>2730.64</v>
      </c>
      <c r="I426" s="17">
        <v>1</v>
      </c>
      <c r="J426" s="17">
        <f t="shared" si="7"/>
        <v>2730.64</v>
      </c>
      <c r="K426" s="5" t="str">
        <f>VLOOKUP(F426,'[2]калькуляция 2'!$B$3:$S$190,18,FALSE)</f>
        <v>ТС-Приложение №20</v>
      </c>
      <c r="M426" s="49">
        <f>SUM(J403:J426)</f>
        <v>19182.64</v>
      </c>
    </row>
    <row r="427" spans="1:13" ht="11.25" customHeight="1" thickBot="1" x14ac:dyDescent="0.3">
      <c r="A427" s="72" t="s">
        <v>312</v>
      </c>
      <c r="B427" s="75" t="s">
        <v>122</v>
      </c>
      <c r="C427" s="75" t="s">
        <v>123</v>
      </c>
      <c r="D427" s="78" t="s">
        <v>522</v>
      </c>
      <c r="E427" s="75" t="s">
        <v>7</v>
      </c>
      <c r="F427" s="22" t="s">
        <v>506</v>
      </c>
      <c r="G427" s="22" t="s">
        <v>507</v>
      </c>
      <c r="H427" s="11">
        <v>2481</v>
      </c>
      <c r="I427" s="17">
        <v>2</v>
      </c>
      <c r="J427" s="11">
        <f t="shared" si="7"/>
        <v>4962</v>
      </c>
      <c r="K427" s="5" t="str">
        <f>VLOOKUP(F427,'[2]калькуляция 2'!$B$3:$S$190,18,FALSE)</f>
        <v>ДОПОЛНИТЬ</v>
      </c>
    </row>
    <row r="428" spans="1:13" ht="12" thickBot="1" x14ac:dyDescent="0.3">
      <c r="A428" s="73"/>
      <c r="B428" s="76"/>
      <c r="C428" s="76"/>
      <c r="D428" s="79"/>
      <c r="E428" s="76"/>
      <c r="F428" s="12" t="s">
        <v>760</v>
      </c>
      <c r="G428" s="12" t="s">
        <v>432</v>
      </c>
      <c r="H428" s="13">
        <v>431</v>
      </c>
      <c r="I428" s="17">
        <v>1</v>
      </c>
      <c r="J428" s="13">
        <f t="shared" si="7"/>
        <v>431</v>
      </c>
      <c r="K428" s="5" t="e">
        <f>VLOOKUP(F428,'[2]калькуляция 2'!$B$3:$S$190,18,FALSE)</f>
        <v>#N/A</v>
      </c>
    </row>
    <row r="429" spans="1:13" ht="12" thickBot="1" x14ac:dyDescent="0.3">
      <c r="A429" s="73"/>
      <c r="B429" s="76"/>
      <c r="C429" s="76"/>
      <c r="D429" s="79"/>
      <c r="E429" s="76"/>
      <c r="F429" s="12" t="s">
        <v>433</v>
      </c>
      <c r="G429" s="32" t="s">
        <v>434</v>
      </c>
      <c r="H429" s="13">
        <v>309</v>
      </c>
      <c r="I429" s="17">
        <v>1</v>
      </c>
      <c r="J429" s="13">
        <f t="shared" si="7"/>
        <v>309</v>
      </c>
      <c r="K429" s="5" t="str">
        <f>VLOOKUP(F429,'[2]калькуляция 2'!$B$3:$S$190,18,FALSE)</f>
        <v>ТС-Приложение №18</v>
      </c>
    </row>
    <row r="430" spans="1:13" ht="12" thickBot="1" x14ac:dyDescent="0.3">
      <c r="A430" s="73"/>
      <c r="B430" s="76"/>
      <c r="C430" s="76"/>
      <c r="D430" s="79"/>
      <c r="E430" s="76"/>
      <c r="F430" s="12" t="s">
        <v>435</v>
      </c>
      <c r="G430" s="32" t="s">
        <v>436</v>
      </c>
      <c r="H430" s="13">
        <v>416</v>
      </c>
      <c r="I430" s="17">
        <v>1</v>
      </c>
      <c r="J430" s="13">
        <f t="shared" si="7"/>
        <v>416</v>
      </c>
      <c r="K430" s="5" t="str">
        <f>VLOOKUP(F430,'[2]калькуляция 2'!$B$3:$S$190,18,FALSE)</f>
        <v>ТС-Приложение №18</v>
      </c>
    </row>
    <row r="431" spans="1:13" ht="12" thickBot="1" x14ac:dyDescent="0.3">
      <c r="A431" s="73"/>
      <c r="B431" s="76"/>
      <c r="C431" s="76"/>
      <c r="D431" s="79"/>
      <c r="E431" s="76"/>
      <c r="F431" s="12" t="s">
        <v>437</v>
      </c>
      <c r="G431" s="18" t="s">
        <v>594</v>
      </c>
      <c r="H431" s="13">
        <v>198</v>
      </c>
      <c r="I431" s="17">
        <v>1</v>
      </c>
      <c r="J431" s="13">
        <f t="shared" ref="J431:J494" si="8">H431*I431</f>
        <v>198</v>
      </c>
      <c r="K431" s="5" t="str">
        <f>VLOOKUP(F431,'[2]калькуляция 2'!$B$3:$S$190,18,FALSE)</f>
        <v>ТС-Приложение №18</v>
      </c>
    </row>
    <row r="432" spans="1:13" ht="12" thickBot="1" x14ac:dyDescent="0.3">
      <c r="A432" s="73"/>
      <c r="B432" s="76"/>
      <c r="C432" s="76"/>
      <c r="D432" s="79"/>
      <c r="E432" s="76"/>
      <c r="F432" s="12" t="s">
        <v>413</v>
      </c>
      <c r="G432" s="12" t="s">
        <v>414</v>
      </c>
      <c r="H432" s="13">
        <v>313</v>
      </c>
      <c r="I432" s="17">
        <v>1</v>
      </c>
      <c r="J432" s="13">
        <f t="shared" si="8"/>
        <v>313</v>
      </c>
      <c r="K432" s="5" t="str">
        <f>VLOOKUP(F432,'[2]калькуляция 2'!$B$3:$S$190,18,FALSE)</f>
        <v>ТС-Приложение №18</v>
      </c>
    </row>
    <row r="433" spans="1:11" ht="12" thickBot="1" x14ac:dyDescent="0.3">
      <c r="A433" s="73"/>
      <c r="B433" s="76"/>
      <c r="C433" s="76"/>
      <c r="D433" s="79"/>
      <c r="E433" s="76"/>
      <c r="F433" s="12" t="s">
        <v>438</v>
      </c>
      <c r="G433" s="12" t="s">
        <v>439</v>
      </c>
      <c r="H433" s="13">
        <v>220</v>
      </c>
      <c r="I433" s="17">
        <v>1</v>
      </c>
      <c r="J433" s="13">
        <f t="shared" si="8"/>
        <v>220</v>
      </c>
      <c r="K433" s="5" t="str">
        <f>VLOOKUP(F433,'[2]калькуляция 2'!$B$3:$S$190,18,FALSE)</f>
        <v>ТС-Приложение №18</v>
      </c>
    </row>
    <row r="434" spans="1:11" ht="12" thickBot="1" x14ac:dyDescent="0.3">
      <c r="A434" s="73"/>
      <c r="B434" s="76"/>
      <c r="C434" s="76"/>
      <c r="D434" s="79"/>
      <c r="E434" s="76"/>
      <c r="F434" s="12" t="s">
        <v>440</v>
      </c>
      <c r="G434" s="12" t="s">
        <v>441</v>
      </c>
      <c r="H434" s="13">
        <v>235</v>
      </c>
      <c r="I434" s="17">
        <v>1</v>
      </c>
      <c r="J434" s="13">
        <f t="shared" si="8"/>
        <v>235</v>
      </c>
      <c r="K434" s="5" t="str">
        <f>VLOOKUP(F434,'[2]калькуляция 2'!$B$3:$S$190,18,FALSE)</f>
        <v>ТС-Приложение №18</v>
      </c>
    </row>
    <row r="435" spans="1:11" ht="12" thickBot="1" x14ac:dyDescent="0.3">
      <c r="A435" s="73"/>
      <c r="B435" s="76"/>
      <c r="C435" s="76"/>
      <c r="D435" s="79"/>
      <c r="E435" s="76"/>
      <c r="F435" s="12" t="s">
        <v>442</v>
      </c>
      <c r="G435" s="12" t="s">
        <v>443</v>
      </c>
      <c r="H435" s="13">
        <v>222</v>
      </c>
      <c r="I435" s="17">
        <v>1</v>
      </c>
      <c r="J435" s="13">
        <f t="shared" si="8"/>
        <v>222</v>
      </c>
      <c r="K435" s="5" t="str">
        <f>VLOOKUP(F435,'[2]калькуляция 2'!$B$3:$S$190,18,FALSE)</f>
        <v>ТС-Приложение №18</v>
      </c>
    </row>
    <row r="436" spans="1:11" ht="12" thickBot="1" x14ac:dyDescent="0.3">
      <c r="A436" s="73"/>
      <c r="B436" s="76"/>
      <c r="C436" s="76"/>
      <c r="D436" s="79"/>
      <c r="E436" s="76"/>
      <c r="F436" s="12" t="s">
        <v>444</v>
      </c>
      <c r="G436" s="12" t="s">
        <v>445</v>
      </c>
      <c r="H436" s="13">
        <v>135</v>
      </c>
      <c r="I436" s="17">
        <v>1</v>
      </c>
      <c r="J436" s="13">
        <f t="shared" si="8"/>
        <v>135</v>
      </c>
      <c r="K436" s="5" t="str">
        <f>VLOOKUP(F436,'[2]калькуляция 2'!$B$3:$S$190,18,FALSE)</f>
        <v>ТС-Приложение №18</v>
      </c>
    </row>
    <row r="437" spans="1:11" ht="12" thickBot="1" x14ac:dyDescent="0.3">
      <c r="A437" s="73"/>
      <c r="B437" s="76"/>
      <c r="C437" s="76"/>
      <c r="D437" s="79"/>
      <c r="E437" s="76"/>
      <c r="F437" s="12" t="s">
        <v>446</v>
      </c>
      <c r="G437" s="12" t="s">
        <v>447</v>
      </c>
      <c r="H437" s="13">
        <v>248</v>
      </c>
      <c r="I437" s="17">
        <v>1</v>
      </c>
      <c r="J437" s="13">
        <f t="shared" si="8"/>
        <v>248</v>
      </c>
      <c r="K437" s="5" t="str">
        <f>VLOOKUP(F437,'[2]калькуляция 2'!$B$3:$S$190,18,FALSE)</f>
        <v>ТС-Приложение №18</v>
      </c>
    </row>
    <row r="438" spans="1:11" ht="12" thickBot="1" x14ac:dyDescent="0.3">
      <c r="A438" s="73"/>
      <c r="B438" s="76"/>
      <c r="C438" s="76"/>
      <c r="D438" s="79"/>
      <c r="E438" s="76"/>
      <c r="F438" s="12" t="s">
        <v>448</v>
      </c>
      <c r="G438" s="12" t="s">
        <v>449</v>
      </c>
      <c r="H438" s="13">
        <v>314</v>
      </c>
      <c r="I438" s="17">
        <v>1</v>
      </c>
      <c r="J438" s="13">
        <f t="shared" si="8"/>
        <v>314</v>
      </c>
      <c r="K438" s="5" t="str">
        <f>VLOOKUP(F438,'[2]калькуляция 2'!$B$3:$S$190,18,FALSE)</f>
        <v>ТС-Приложение №18</v>
      </c>
    </row>
    <row r="439" spans="1:11" ht="12" thickBot="1" x14ac:dyDescent="0.3">
      <c r="A439" s="73"/>
      <c r="B439" s="76"/>
      <c r="C439" s="76"/>
      <c r="D439" s="79"/>
      <c r="E439" s="76"/>
      <c r="F439" s="12" t="s">
        <v>508</v>
      </c>
      <c r="G439" s="12" t="s">
        <v>509</v>
      </c>
      <c r="H439" s="13">
        <v>170</v>
      </c>
      <c r="I439" s="17">
        <v>1</v>
      </c>
      <c r="J439" s="13">
        <f t="shared" si="8"/>
        <v>170</v>
      </c>
      <c r="K439" s="5" t="str">
        <f>VLOOKUP(F439,'[2]калькуляция 2'!$B$3:$S$190,18,FALSE)</f>
        <v>ТС-Приложение №18</v>
      </c>
    </row>
    <row r="440" spans="1:11" ht="12" thickBot="1" x14ac:dyDescent="0.3">
      <c r="A440" s="73"/>
      <c r="B440" s="76"/>
      <c r="C440" s="76"/>
      <c r="D440" s="79"/>
      <c r="E440" s="76"/>
      <c r="F440" s="12" t="s">
        <v>450</v>
      </c>
      <c r="G440" s="12" t="s">
        <v>451</v>
      </c>
      <c r="H440" s="13">
        <v>309</v>
      </c>
      <c r="I440" s="17">
        <v>1</v>
      </c>
      <c r="J440" s="13">
        <f t="shared" si="8"/>
        <v>309</v>
      </c>
      <c r="K440" s="5" t="str">
        <f>VLOOKUP(F440,'[2]калькуляция 2'!$B$3:$S$190,18,FALSE)</f>
        <v>ТС-Приложение №18</v>
      </c>
    </row>
    <row r="441" spans="1:11" ht="12" thickBot="1" x14ac:dyDescent="0.3">
      <c r="A441" s="73"/>
      <c r="B441" s="76"/>
      <c r="C441" s="76"/>
      <c r="D441" s="79"/>
      <c r="E441" s="76"/>
      <c r="F441" s="12" t="s">
        <v>510</v>
      </c>
      <c r="G441" s="12" t="s">
        <v>511</v>
      </c>
      <c r="H441" s="13">
        <v>208</v>
      </c>
      <c r="I441" s="17">
        <v>1</v>
      </c>
      <c r="J441" s="13">
        <f t="shared" si="8"/>
        <v>208</v>
      </c>
      <c r="K441" s="5" t="str">
        <f>VLOOKUP(F441,'[2]калькуляция 2'!$B$3:$S$190,18,FALSE)</f>
        <v>ТС-Приложение №18</v>
      </c>
    </row>
    <row r="442" spans="1:11" ht="12" thickBot="1" x14ac:dyDescent="0.3">
      <c r="A442" s="73"/>
      <c r="B442" s="76"/>
      <c r="C442" s="76"/>
      <c r="D442" s="79"/>
      <c r="E442" s="76"/>
      <c r="F442" s="12" t="s">
        <v>761</v>
      </c>
      <c r="G442" s="12" t="s">
        <v>512</v>
      </c>
      <c r="H442" s="13">
        <v>598</v>
      </c>
      <c r="I442" s="17">
        <v>1</v>
      </c>
      <c r="J442" s="13">
        <f t="shared" si="8"/>
        <v>598</v>
      </c>
      <c r="K442" s="5" t="e">
        <f>VLOOKUP(F442,'[2]калькуляция 2'!$B$3:$S$190,18,FALSE)</f>
        <v>#N/A</v>
      </c>
    </row>
    <row r="443" spans="1:11" ht="12" thickBot="1" x14ac:dyDescent="0.3">
      <c r="A443" s="73"/>
      <c r="B443" s="76"/>
      <c r="C443" s="76"/>
      <c r="D443" s="79"/>
      <c r="E443" s="76"/>
      <c r="F443" s="12" t="s">
        <v>513</v>
      </c>
      <c r="G443" s="12" t="s">
        <v>514</v>
      </c>
      <c r="H443" s="13">
        <v>175</v>
      </c>
      <c r="I443" s="17">
        <v>1</v>
      </c>
      <c r="J443" s="13">
        <f t="shared" si="8"/>
        <v>175</v>
      </c>
      <c r="K443" s="5" t="str">
        <f>VLOOKUP(F443,'[2]калькуляция 2'!$B$3:$S$190,18,FALSE)</f>
        <v>ТС-Приложение №18</v>
      </c>
    </row>
    <row r="444" spans="1:11" ht="12" thickBot="1" x14ac:dyDescent="0.3">
      <c r="A444" s="73"/>
      <c r="B444" s="76"/>
      <c r="C444" s="76"/>
      <c r="D444" s="79"/>
      <c r="E444" s="76"/>
      <c r="F444" s="12" t="s">
        <v>452</v>
      </c>
      <c r="G444" s="12" t="s">
        <v>515</v>
      </c>
      <c r="H444" s="13">
        <v>148</v>
      </c>
      <c r="I444" s="17">
        <v>1</v>
      </c>
      <c r="J444" s="13">
        <f t="shared" si="8"/>
        <v>148</v>
      </c>
      <c r="K444" s="5" t="str">
        <f>VLOOKUP(F444,'[2]калькуляция 2'!$B$3:$S$190,18,FALSE)</f>
        <v>ТС-Приложение №18</v>
      </c>
    </row>
    <row r="445" spans="1:11" ht="12" thickBot="1" x14ac:dyDescent="0.3">
      <c r="A445" s="73"/>
      <c r="B445" s="76"/>
      <c r="C445" s="76"/>
      <c r="D445" s="79"/>
      <c r="E445" s="76"/>
      <c r="F445" s="12" t="s">
        <v>415</v>
      </c>
      <c r="G445" s="12" t="s">
        <v>416</v>
      </c>
      <c r="H445" s="13">
        <v>666</v>
      </c>
      <c r="I445" s="17">
        <v>1</v>
      </c>
      <c r="J445" s="13">
        <f t="shared" si="8"/>
        <v>666</v>
      </c>
      <c r="K445" s="5" t="str">
        <f>VLOOKUP(F445,'[2]калькуляция 2'!$B$3:$S$190,18,FALSE)</f>
        <v>ТС-Приложение №18</v>
      </c>
    </row>
    <row r="446" spans="1:11" ht="12" thickBot="1" x14ac:dyDescent="0.3">
      <c r="A446" s="73"/>
      <c r="B446" s="76"/>
      <c r="C446" s="76"/>
      <c r="D446" s="79"/>
      <c r="E446" s="76"/>
      <c r="F446" s="12" t="s">
        <v>428</v>
      </c>
      <c r="G446" s="12" t="s">
        <v>429</v>
      </c>
      <c r="H446" s="13">
        <v>787</v>
      </c>
      <c r="I446" s="17">
        <v>1</v>
      </c>
      <c r="J446" s="13">
        <f t="shared" si="8"/>
        <v>787</v>
      </c>
      <c r="K446" s="5" t="str">
        <f>VLOOKUP(F446,'[2]калькуляция 2'!$B$3:$S$190,18,FALSE)</f>
        <v>ТС-Приложение №18</v>
      </c>
    </row>
    <row r="447" spans="1:11" ht="12" thickBot="1" x14ac:dyDescent="0.3">
      <c r="A447" s="73"/>
      <c r="B447" s="76"/>
      <c r="C447" s="76"/>
      <c r="D447" s="79"/>
      <c r="E447" s="76"/>
      <c r="F447" s="12" t="s">
        <v>421</v>
      </c>
      <c r="G447" s="12" t="s">
        <v>422</v>
      </c>
      <c r="H447" s="13">
        <v>1967</v>
      </c>
      <c r="I447" s="17">
        <v>1</v>
      </c>
      <c r="J447" s="13">
        <f t="shared" si="8"/>
        <v>1967</v>
      </c>
      <c r="K447" s="5" t="str">
        <f>VLOOKUP(F447,'[2]калькуляция 2'!$B$3:$S$190,18,FALSE)</f>
        <v>ТС-Приложение №18</v>
      </c>
    </row>
    <row r="448" spans="1:11" ht="12" thickBot="1" x14ac:dyDescent="0.3">
      <c r="A448" s="73"/>
      <c r="B448" s="76"/>
      <c r="C448" s="76"/>
      <c r="D448" s="79"/>
      <c r="E448" s="76"/>
      <c r="F448" s="12" t="s">
        <v>419</v>
      </c>
      <c r="G448" s="12" t="s">
        <v>420</v>
      </c>
      <c r="H448" s="13">
        <v>1837</v>
      </c>
      <c r="I448" s="17">
        <v>1</v>
      </c>
      <c r="J448" s="13">
        <f t="shared" si="8"/>
        <v>1837</v>
      </c>
      <c r="K448" s="5" t="str">
        <f>VLOOKUP(F448,'[2]калькуляция 2'!$B$3:$S$190,18,FALSE)</f>
        <v>ТС-Приложение №18</v>
      </c>
    </row>
    <row r="449" spans="1:13" ht="12" thickBot="1" x14ac:dyDescent="0.3">
      <c r="A449" s="73"/>
      <c r="B449" s="76"/>
      <c r="C449" s="76"/>
      <c r="D449" s="79"/>
      <c r="E449" s="76"/>
      <c r="F449" s="12" t="s">
        <v>454</v>
      </c>
      <c r="G449" s="12" t="s">
        <v>455</v>
      </c>
      <c r="H449" s="13">
        <v>1584</v>
      </c>
      <c r="I449" s="17">
        <v>1</v>
      </c>
      <c r="J449" s="13">
        <f t="shared" si="8"/>
        <v>1584</v>
      </c>
      <c r="K449" s="5" t="str">
        <f>VLOOKUP(F449,'[2]калькуляция 2'!$B$3:$S$190,18,FALSE)</f>
        <v>ДОПОЛНИТЬ</v>
      </c>
    </row>
    <row r="450" spans="1:13" ht="12" thickBot="1" x14ac:dyDescent="0.3">
      <c r="A450" s="73"/>
      <c r="B450" s="76"/>
      <c r="C450" s="76"/>
      <c r="D450" s="79"/>
      <c r="E450" s="76"/>
      <c r="F450" s="12" t="s">
        <v>424</v>
      </c>
      <c r="G450" s="12" t="s">
        <v>425</v>
      </c>
      <c r="H450" s="13">
        <v>2730.64</v>
      </c>
      <c r="I450" s="17">
        <v>1</v>
      </c>
      <c r="J450" s="13">
        <f t="shared" si="8"/>
        <v>2730.64</v>
      </c>
      <c r="K450" s="5" t="str">
        <f>VLOOKUP(F450,'[2]калькуляция 2'!$B$3:$S$190,18,FALSE)</f>
        <v>ТС-Приложение №20</v>
      </c>
    </row>
    <row r="451" spans="1:13" ht="12" thickBot="1" x14ac:dyDescent="0.3">
      <c r="A451" s="73"/>
      <c r="B451" s="76"/>
      <c r="C451" s="76"/>
      <c r="D451" s="79"/>
      <c r="E451" s="76"/>
      <c r="F451" s="12" t="s">
        <v>518</v>
      </c>
      <c r="G451" s="12" t="s">
        <v>519</v>
      </c>
      <c r="H451" s="28">
        <v>3640</v>
      </c>
      <c r="I451" s="17">
        <v>1</v>
      </c>
      <c r="J451" s="28">
        <f t="shared" si="8"/>
        <v>3640</v>
      </c>
      <c r="K451" s="5" t="str">
        <f>VLOOKUP(F451,'[2]калькуляция 2'!$B$3:$S$190,18,FALSE)</f>
        <v>ДОПОЛНИТЬ</v>
      </c>
    </row>
    <row r="452" spans="1:13" ht="12" thickBot="1" x14ac:dyDescent="0.3">
      <c r="A452" s="74"/>
      <c r="B452" s="77"/>
      <c r="C452" s="77"/>
      <c r="D452" s="80"/>
      <c r="E452" s="77"/>
      <c r="F452" s="16" t="s">
        <v>523</v>
      </c>
      <c r="G452" s="16" t="s">
        <v>524</v>
      </c>
      <c r="H452" s="29">
        <v>498</v>
      </c>
      <c r="I452" s="17">
        <v>1</v>
      </c>
      <c r="J452" s="29">
        <f t="shared" si="8"/>
        <v>498</v>
      </c>
      <c r="K452" s="5" t="str">
        <f>VLOOKUP(F452,'[2]калькуляция 2'!$B$3:$S$190,18,FALSE)</f>
        <v>ДОПОЛНИТЬ</v>
      </c>
      <c r="M452" s="49">
        <f>SUM(J427:J452)</f>
        <v>23320.639999999999</v>
      </c>
    </row>
    <row r="453" spans="1:13" ht="11.25" customHeight="1" thickBot="1" x14ac:dyDescent="0.3">
      <c r="A453" s="72" t="s">
        <v>312</v>
      </c>
      <c r="B453" s="75" t="s">
        <v>124</v>
      </c>
      <c r="C453" s="75" t="s">
        <v>125</v>
      </c>
      <c r="D453" s="78" t="s">
        <v>522</v>
      </c>
      <c r="E453" s="75" t="s">
        <v>7</v>
      </c>
      <c r="F453" s="22" t="s">
        <v>506</v>
      </c>
      <c r="G453" s="22" t="s">
        <v>507</v>
      </c>
      <c r="H453" s="11">
        <v>2481</v>
      </c>
      <c r="I453" s="17">
        <v>2</v>
      </c>
      <c r="J453" s="11">
        <f t="shared" si="8"/>
        <v>4962</v>
      </c>
      <c r="K453" s="5" t="str">
        <f>VLOOKUP(F453,'[2]калькуляция 2'!$B$3:$S$190,18,FALSE)</f>
        <v>ДОПОЛНИТЬ</v>
      </c>
    </row>
    <row r="454" spans="1:13" ht="12" thickBot="1" x14ac:dyDescent="0.3">
      <c r="A454" s="73"/>
      <c r="B454" s="76"/>
      <c r="C454" s="76"/>
      <c r="D454" s="79"/>
      <c r="E454" s="76"/>
      <c r="F454" s="12" t="s">
        <v>760</v>
      </c>
      <c r="G454" s="32" t="s">
        <v>432</v>
      </c>
      <c r="H454" s="13">
        <v>431</v>
      </c>
      <c r="I454" s="17">
        <v>1</v>
      </c>
      <c r="J454" s="13">
        <f t="shared" si="8"/>
        <v>431</v>
      </c>
      <c r="K454" s="5" t="e">
        <f>VLOOKUP(F454,'[2]калькуляция 2'!$B$3:$S$190,18,FALSE)</f>
        <v>#N/A</v>
      </c>
    </row>
    <row r="455" spans="1:13" ht="12" thickBot="1" x14ac:dyDescent="0.3">
      <c r="A455" s="73"/>
      <c r="B455" s="76"/>
      <c r="C455" s="76"/>
      <c r="D455" s="79"/>
      <c r="E455" s="76"/>
      <c r="F455" s="12" t="s">
        <v>433</v>
      </c>
      <c r="G455" s="32" t="s">
        <v>434</v>
      </c>
      <c r="H455" s="13">
        <v>309</v>
      </c>
      <c r="I455" s="17">
        <v>1</v>
      </c>
      <c r="J455" s="13">
        <f t="shared" si="8"/>
        <v>309</v>
      </c>
      <c r="K455" s="5" t="str">
        <f>VLOOKUP(F455,'[2]калькуляция 2'!$B$3:$S$190,18,FALSE)</f>
        <v>ТС-Приложение №18</v>
      </c>
    </row>
    <row r="456" spans="1:13" ht="12" thickBot="1" x14ac:dyDescent="0.3">
      <c r="A456" s="73"/>
      <c r="B456" s="76"/>
      <c r="C456" s="76"/>
      <c r="D456" s="79"/>
      <c r="E456" s="76"/>
      <c r="F456" s="12" t="s">
        <v>435</v>
      </c>
      <c r="G456" s="32" t="s">
        <v>436</v>
      </c>
      <c r="H456" s="13">
        <v>416</v>
      </c>
      <c r="I456" s="17">
        <v>1</v>
      </c>
      <c r="J456" s="13">
        <f t="shared" si="8"/>
        <v>416</v>
      </c>
      <c r="K456" s="5" t="str">
        <f>VLOOKUP(F456,'[2]калькуляция 2'!$B$3:$S$190,18,FALSE)</f>
        <v>ТС-Приложение №18</v>
      </c>
    </row>
    <row r="457" spans="1:13" ht="12" thickBot="1" x14ac:dyDescent="0.3">
      <c r="A457" s="73"/>
      <c r="B457" s="76"/>
      <c r="C457" s="76"/>
      <c r="D457" s="79"/>
      <c r="E457" s="76"/>
      <c r="F457" s="12" t="s">
        <v>437</v>
      </c>
      <c r="G457" s="18" t="s">
        <v>594</v>
      </c>
      <c r="H457" s="13">
        <v>198</v>
      </c>
      <c r="I457" s="17">
        <v>1</v>
      </c>
      <c r="J457" s="13">
        <f t="shared" si="8"/>
        <v>198</v>
      </c>
      <c r="K457" s="5" t="str">
        <f>VLOOKUP(F457,'[2]калькуляция 2'!$B$3:$S$190,18,FALSE)</f>
        <v>ТС-Приложение №18</v>
      </c>
    </row>
    <row r="458" spans="1:13" ht="12" thickBot="1" x14ac:dyDescent="0.3">
      <c r="A458" s="73"/>
      <c r="B458" s="76"/>
      <c r="C458" s="76"/>
      <c r="D458" s="79"/>
      <c r="E458" s="76"/>
      <c r="F458" s="12" t="s">
        <v>413</v>
      </c>
      <c r="G458" s="12" t="s">
        <v>414</v>
      </c>
      <c r="H458" s="13">
        <v>313</v>
      </c>
      <c r="I458" s="17">
        <v>1</v>
      </c>
      <c r="J458" s="13">
        <f t="shared" si="8"/>
        <v>313</v>
      </c>
      <c r="K458" s="5" t="str">
        <f>VLOOKUP(F458,'[2]калькуляция 2'!$B$3:$S$190,18,FALSE)</f>
        <v>ТС-Приложение №18</v>
      </c>
    </row>
    <row r="459" spans="1:13" ht="12" thickBot="1" x14ac:dyDescent="0.3">
      <c r="A459" s="73"/>
      <c r="B459" s="76"/>
      <c r="C459" s="76"/>
      <c r="D459" s="79"/>
      <c r="E459" s="76"/>
      <c r="F459" s="12" t="s">
        <v>438</v>
      </c>
      <c r="G459" s="12" t="s">
        <v>439</v>
      </c>
      <c r="H459" s="13">
        <v>220</v>
      </c>
      <c r="I459" s="17">
        <v>1</v>
      </c>
      <c r="J459" s="13">
        <f t="shared" si="8"/>
        <v>220</v>
      </c>
      <c r="K459" s="5" t="str">
        <f>VLOOKUP(F459,'[2]калькуляция 2'!$B$3:$S$190,18,FALSE)</f>
        <v>ТС-Приложение №18</v>
      </c>
    </row>
    <row r="460" spans="1:13" ht="12" thickBot="1" x14ac:dyDescent="0.3">
      <c r="A460" s="73"/>
      <c r="B460" s="76"/>
      <c r="C460" s="76"/>
      <c r="D460" s="79"/>
      <c r="E460" s="76"/>
      <c r="F460" s="12" t="s">
        <v>440</v>
      </c>
      <c r="G460" s="12" t="s">
        <v>441</v>
      </c>
      <c r="H460" s="13">
        <v>235</v>
      </c>
      <c r="I460" s="17">
        <v>1</v>
      </c>
      <c r="J460" s="13">
        <f t="shared" si="8"/>
        <v>235</v>
      </c>
      <c r="K460" s="5" t="str">
        <f>VLOOKUP(F460,'[2]калькуляция 2'!$B$3:$S$190,18,FALSE)</f>
        <v>ТС-Приложение №18</v>
      </c>
    </row>
    <row r="461" spans="1:13" ht="12" thickBot="1" x14ac:dyDescent="0.3">
      <c r="A461" s="73"/>
      <c r="B461" s="76"/>
      <c r="C461" s="76"/>
      <c r="D461" s="79"/>
      <c r="E461" s="76"/>
      <c r="F461" s="12" t="s">
        <v>442</v>
      </c>
      <c r="G461" s="12" t="s">
        <v>443</v>
      </c>
      <c r="H461" s="13">
        <v>222</v>
      </c>
      <c r="I461" s="17">
        <v>1</v>
      </c>
      <c r="J461" s="13">
        <f t="shared" si="8"/>
        <v>222</v>
      </c>
      <c r="K461" s="5" t="str">
        <f>VLOOKUP(F461,'[2]калькуляция 2'!$B$3:$S$190,18,FALSE)</f>
        <v>ТС-Приложение №18</v>
      </c>
    </row>
    <row r="462" spans="1:13" ht="12" thickBot="1" x14ac:dyDescent="0.3">
      <c r="A462" s="73"/>
      <c r="B462" s="76"/>
      <c r="C462" s="76"/>
      <c r="D462" s="79"/>
      <c r="E462" s="76"/>
      <c r="F462" s="12" t="s">
        <v>444</v>
      </c>
      <c r="G462" s="12" t="s">
        <v>445</v>
      </c>
      <c r="H462" s="13">
        <v>135</v>
      </c>
      <c r="I462" s="17">
        <v>1</v>
      </c>
      <c r="J462" s="13">
        <f t="shared" si="8"/>
        <v>135</v>
      </c>
      <c r="K462" s="5" t="str">
        <f>VLOOKUP(F462,'[2]калькуляция 2'!$B$3:$S$190,18,FALSE)</f>
        <v>ТС-Приложение №18</v>
      </c>
    </row>
    <row r="463" spans="1:13" ht="12" thickBot="1" x14ac:dyDescent="0.3">
      <c r="A463" s="73"/>
      <c r="B463" s="76"/>
      <c r="C463" s="76"/>
      <c r="D463" s="79"/>
      <c r="E463" s="76"/>
      <c r="F463" s="12" t="s">
        <v>446</v>
      </c>
      <c r="G463" s="12" t="s">
        <v>447</v>
      </c>
      <c r="H463" s="13">
        <v>248</v>
      </c>
      <c r="I463" s="17">
        <v>1</v>
      </c>
      <c r="J463" s="13">
        <f t="shared" si="8"/>
        <v>248</v>
      </c>
      <c r="K463" s="5" t="str">
        <f>VLOOKUP(F463,'[2]калькуляция 2'!$B$3:$S$190,18,FALSE)</f>
        <v>ТС-Приложение №18</v>
      </c>
    </row>
    <row r="464" spans="1:13" ht="12" thickBot="1" x14ac:dyDescent="0.3">
      <c r="A464" s="73"/>
      <c r="B464" s="76"/>
      <c r="C464" s="76"/>
      <c r="D464" s="79"/>
      <c r="E464" s="76"/>
      <c r="F464" s="12" t="s">
        <v>448</v>
      </c>
      <c r="G464" s="12" t="s">
        <v>449</v>
      </c>
      <c r="H464" s="13">
        <v>314</v>
      </c>
      <c r="I464" s="17">
        <v>1</v>
      </c>
      <c r="J464" s="13">
        <f t="shared" si="8"/>
        <v>314</v>
      </c>
      <c r="K464" s="5" t="str">
        <f>VLOOKUP(F464,'[2]калькуляция 2'!$B$3:$S$190,18,FALSE)</f>
        <v>ТС-Приложение №18</v>
      </c>
    </row>
    <row r="465" spans="1:13" ht="12" thickBot="1" x14ac:dyDescent="0.3">
      <c r="A465" s="73"/>
      <c r="B465" s="76"/>
      <c r="C465" s="76"/>
      <c r="D465" s="79"/>
      <c r="E465" s="76"/>
      <c r="F465" s="12" t="s">
        <v>508</v>
      </c>
      <c r="G465" s="12" t="s">
        <v>509</v>
      </c>
      <c r="H465" s="13">
        <v>170</v>
      </c>
      <c r="I465" s="17">
        <v>1</v>
      </c>
      <c r="J465" s="13">
        <f t="shared" si="8"/>
        <v>170</v>
      </c>
      <c r="K465" s="5" t="str">
        <f>VLOOKUP(F465,'[2]калькуляция 2'!$B$3:$S$190,18,FALSE)</f>
        <v>ТС-Приложение №18</v>
      </c>
    </row>
    <row r="466" spans="1:13" ht="12" thickBot="1" x14ac:dyDescent="0.3">
      <c r="A466" s="73"/>
      <c r="B466" s="76"/>
      <c r="C466" s="76"/>
      <c r="D466" s="79"/>
      <c r="E466" s="76"/>
      <c r="F466" s="12" t="s">
        <v>450</v>
      </c>
      <c r="G466" s="12" t="s">
        <v>451</v>
      </c>
      <c r="H466" s="13">
        <v>309</v>
      </c>
      <c r="I466" s="17">
        <v>1</v>
      </c>
      <c r="J466" s="13">
        <f t="shared" si="8"/>
        <v>309</v>
      </c>
      <c r="K466" s="5" t="str">
        <f>VLOOKUP(F466,'[2]калькуляция 2'!$B$3:$S$190,18,FALSE)</f>
        <v>ТС-Приложение №18</v>
      </c>
    </row>
    <row r="467" spans="1:13" ht="12" thickBot="1" x14ac:dyDescent="0.3">
      <c r="A467" s="73"/>
      <c r="B467" s="76"/>
      <c r="C467" s="76"/>
      <c r="D467" s="79"/>
      <c r="E467" s="76"/>
      <c r="F467" s="12" t="s">
        <v>510</v>
      </c>
      <c r="G467" s="12" t="s">
        <v>511</v>
      </c>
      <c r="H467" s="13">
        <v>208</v>
      </c>
      <c r="I467" s="17">
        <v>1</v>
      </c>
      <c r="J467" s="13">
        <f t="shared" si="8"/>
        <v>208</v>
      </c>
      <c r="K467" s="5" t="str">
        <f>VLOOKUP(F467,'[2]калькуляция 2'!$B$3:$S$190,18,FALSE)</f>
        <v>ТС-Приложение №18</v>
      </c>
    </row>
    <row r="468" spans="1:13" ht="12" thickBot="1" x14ac:dyDescent="0.3">
      <c r="A468" s="73"/>
      <c r="B468" s="76"/>
      <c r="C468" s="76"/>
      <c r="D468" s="79"/>
      <c r="E468" s="76"/>
      <c r="F468" s="12" t="s">
        <v>761</v>
      </c>
      <c r="G468" s="12" t="s">
        <v>512</v>
      </c>
      <c r="H468" s="13">
        <v>598</v>
      </c>
      <c r="I468" s="17">
        <v>1</v>
      </c>
      <c r="J468" s="13">
        <f t="shared" si="8"/>
        <v>598</v>
      </c>
      <c r="K468" s="5" t="e">
        <f>VLOOKUP(F468,'[2]калькуляция 2'!$B$3:$S$190,18,FALSE)</f>
        <v>#N/A</v>
      </c>
    </row>
    <row r="469" spans="1:13" ht="12" thickBot="1" x14ac:dyDescent="0.3">
      <c r="A469" s="73"/>
      <c r="B469" s="76"/>
      <c r="C469" s="76"/>
      <c r="D469" s="79"/>
      <c r="E469" s="76"/>
      <c r="F469" s="12" t="s">
        <v>513</v>
      </c>
      <c r="G469" s="12" t="s">
        <v>514</v>
      </c>
      <c r="H469" s="13">
        <v>175</v>
      </c>
      <c r="I469" s="17">
        <v>1</v>
      </c>
      <c r="J469" s="13">
        <f t="shared" si="8"/>
        <v>175</v>
      </c>
      <c r="K469" s="5" t="str">
        <f>VLOOKUP(F469,'[2]калькуляция 2'!$B$3:$S$190,18,FALSE)</f>
        <v>ТС-Приложение №18</v>
      </c>
    </row>
    <row r="470" spans="1:13" ht="12" thickBot="1" x14ac:dyDescent="0.3">
      <c r="A470" s="73"/>
      <c r="B470" s="76"/>
      <c r="C470" s="76"/>
      <c r="D470" s="79"/>
      <c r="E470" s="76"/>
      <c r="F470" s="12" t="s">
        <v>452</v>
      </c>
      <c r="G470" s="12" t="s">
        <v>515</v>
      </c>
      <c r="H470" s="13">
        <v>148</v>
      </c>
      <c r="I470" s="17">
        <v>1</v>
      </c>
      <c r="J470" s="13">
        <f t="shared" si="8"/>
        <v>148</v>
      </c>
      <c r="K470" s="5" t="str">
        <f>VLOOKUP(F470,'[2]калькуляция 2'!$B$3:$S$190,18,FALSE)</f>
        <v>ТС-Приложение №18</v>
      </c>
    </row>
    <row r="471" spans="1:13" ht="12" thickBot="1" x14ac:dyDescent="0.3">
      <c r="A471" s="73"/>
      <c r="B471" s="76"/>
      <c r="C471" s="76"/>
      <c r="D471" s="79"/>
      <c r="E471" s="76"/>
      <c r="F471" s="12" t="s">
        <v>415</v>
      </c>
      <c r="G471" s="12" t="s">
        <v>416</v>
      </c>
      <c r="H471" s="13">
        <v>666</v>
      </c>
      <c r="I471" s="17">
        <v>1</v>
      </c>
      <c r="J471" s="13">
        <f t="shared" si="8"/>
        <v>666</v>
      </c>
      <c r="K471" s="5" t="str">
        <f>VLOOKUP(F471,'[2]калькуляция 2'!$B$3:$S$190,18,FALSE)</f>
        <v>ТС-Приложение №18</v>
      </c>
    </row>
    <row r="472" spans="1:13" ht="12" thickBot="1" x14ac:dyDescent="0.3">
      <c r="A472" s="73"/>
      <c r="B472" s="76"/>
      <c r="C472" s="76"/>
      <c r="D472" s="79"/>
      <c r="E472" s="76"/>
      <c r="F472" s="12" t="s">
        <v>428</v>
      </c>
      <c r="G472" s="12" t="s">
        <v>429</v>
      </c>
      <c r="H472" s="13">
        <v>787</v>
      </c>
      <c r="I472" s="17">
        <v>1</v>
      </c>
      <c r="J472" s="13">
        <f t="shared" si="8"/>
        <v>787</v>
      </c>
      <c r="K472" s="5" t="str">
        <f>VLOOKUP(F472,'[2]калькуляция 2'!$B$3:$S$190,18,FALSE)</f>
        <v>ТС-Приложение №18</v>
      </c>
    </row>
    <row r="473" spans="1:13" ht="12" thickBot="1" x14ac:dyDescent="0.3">
      <c r="A473" s="73"/>
      <c r="B473" s="76"/>
      <c r="C473" s="76"/>
      <c r="D473" s="79"/>
      <c r="E473" s="76"/>
      <c r="F473" s="12" t="s">
        <v>421</v>
      </c>
      <c r="G473" s="12" t="s">
        <v>422</v>
      </c>
      <c r="H473" s="13">
        <v>1967</v>
      </c>
      <c r="I473" s="17">
        <v>1</v>
      </c>
      <c r="J473" s="13">
        <f t="shared" si="8"/>
        <v>1967</v>
      </c>
      <c r="K473" s="5" t="str">
        <f>VLOOKUP(F473,'[2]калькуляция 2'!$B$3:$S$190,18,FALSE)</f>
        <v>ТС-Приложение №18</v>
      </c>
    </row>
    <row r="474" spans="1:13" ht="12" thickBot="1" x14ac:dyDescent="0.3">
      <c r="A474" s="73"/>
      <c r="B474" s="76"/>
      <c r="C474" s="76"/>
      <c r="D474" s="79"/>
      <c r="E474" s="76"/>
      <c r="F474" s="12" t="s">
        <v>419</v>
      </c>
      <c r="G474" s="12" t="s">
        <v>420</v>
      </c>
      <c r="H474" s="13">
        <v>1837</v>
      </c>
      <c r="I474" s="17">
        <v>1</v>
      </c>
      <c r="J474" s="13">
        <f t="shared" si="8"/>
        <v>1837</v>
      </c>
      <c r="K474" s="5" t="str">
        <f>VLOOKUP(F474,'[2]калькуляция 2'!$B$3:$S$190,18,FALSE)</f>
        <v>ТС-Приложение №18</v>
      </c>
    </row>
    <row r="475" spans="1:13" ht="12" thickBot="1" x14ac:dyDescent="0.3">
      <c r="A475" s="73"/>
      <c r="B475" s="76"/>
      <c r="C475" s="76"/>
      <c r="D475" s="79"/>
      <c r="E475" s="76"/>
      <c r="F475" s="12" t="s">
        <v>454</v>
      </c>
      <c r="G475" s="12" t="s">
        <v>455</v>
      </c>
      <c r="H475" s="13">
        <v>1584</v>
      </c>
      <c r="I475" s="17">
        <v>1</v>
      </c>
      <c r="J475" s="13">
        <f t="shared" si="8"/>
        <v>1584</v>
      </c>
      <c r="K475" s="5" t="str">
        <f>VLOOKUP(F475,'[2]калькуляция 2'!$B$3:$S$190,18,FALSE)</f>
        <v>ДОПОЛНИТЬ</v>
      </c>
    </row>
    <row r="476" spans="1:13" ht="12" thickBot="1" x14ac:dyDescent="0.3">
      <c r="A476" s="73"/>
      <c r="B476" s="76"/>
      <c r="C476" s="76"/>
      <c r="D476" s="79"/>
      <c r="E476" s="76"/>
      <c r="F476" s="12" t="s">
        <v>424</v>
      </c>
      <c r="G476" s="12" t="s">
        <v>425</v>
      </c>
      <c r="H476" s="13">
        <v>2730.64</v>
      </c>
      <c r="I476" s="17">
        <v>1</v>
      </c>
      <c r="J476" s="13">
        <f t="shared" si="8"/>
        <v>2730.64</v>
      </c>
      <c r="K476" s="5" t="str">
        <f>VLOOKUP(F476,'[2]калькуляция 2'!$B$3:$S$190,18,FALSE)</f>
        <v>ТС-Приложение №20</v>
      </c>
    </row>
    <row r="477" spans="1:13" ht="12" thickBot="1" x14ac:dyDescent="0.3">
      <c r="A477" s="73"/>
      <c r="B477" s="76"/>
      <c r="C477" s="76"/>
      <c r="D477" s="79"/>
      <c r="E477" s="76"/>
      <c r="F477" s="12" t="s">
        <v>518</v>
      </c>
      <c r="G477" s="12" t="s">
        <v>519</v>
      </c>
      <c r="H477" s="28">
        <v>3640</v>
      </c>
      <c r="I477" s="17">
        <v>1</v>
      </c>
      <c r="J477" s="28">
        <f t="shared" si="8"/>
        <v>3640</v>
      </c>
      <c r="K477" s="5" t="str">
        <f>VLOOKUP(F477,'[2]калькуляция 2'!$B$3:$S$190,18,FALSE)</f>
        <v>ДОПОЛНИТЬ</v>
      </c>
    </row>
    <row r="478" spans="1:13" ht="12" thickBot="1" x14ac:dyDescent="0.3">
      <c r="A478" s="74"/>
      <c r="B478" s="77"/>
      <c r="C478" s="77"/>
      <c r="D478" s="80"/>
      <c r="E478" s="77"/>
      <c r="F478" s="16" t="s">
        <v>523</v>
      </c>
      <c r="G478" s="16" t="s">
        <v>524</v>
      </c>
      <c r="H478" s="29">
        <v>498</v>
      </c>
      <c r="I478" s="17">
        <v>1</v>
      </c>
      <c r="J478" s="29">
        <f t="shared" si="8"/>
        <v>498</v>
      </c>
      <c r="K478" s="5" t="str">
        <f>VLOOKUP(F478,'[2]калькуляция 2'!$B$3:$S$190,18,FALSE)</f>
        <v>ДОПОЛНИТЬ</v>
      </c>
      <c r="M478" s="49">
        <f>SUM(J453:J478)</f>
        <v>23320.639999999999</v>
      </c>
    </row>
    <row r="479" spans="1:13" ht="11.25" customHeight="1" thickBot="1" x14ac:dyDescent="0.3">
      <c r="A479" s="72" t="s">
        <v>312</v>
      </c>
      <c r="B479" s="75" t="s">
        <v>126</v>
      </c>
      <c r="C479" s="75" t="s">
        <v>127</v>
      </c>
      <c r="D479" s="78" t="s">
        <v>522</v>
      </c>
      <c r="E479" s="75" t="s">
        <v>7</v>
      </c>
      <c r="F479" s="22" t="s">
        <v>506</v>
      </c>
      <c r="G479" s="22" t="s">
        <v>507</v>
      </c>
      <c r="H479" s="23">
        <v>2481</v>
      </c>
      <c r="I479" s="17">
        <v>2</v>
      </c>
      <c r="J479" s="23">
        <f t="shared" si="8"/>
        <v>4962</v>
      </c>
      <c r="K479" s="5" t="str">
        <f>VLOOKUP(F479,'[2]калькуляция 2'!$B$3:$S$190,18,FALSE)</f>
        <v>ДОПОЛНИТЬ</v>
      </c>
    </row>
    <row r="480" spans="1:13" ht="12" thickBot="1" x14ac:dyDescent="0.3">
      <c r="A480" s="73"/>
      <c r="B480" s="76"/>
      <c r="C480" s="76"/>
      <c r="D480" s="79"/>
      <c r="E480" s="76"/>
      <c r="F480" s="12" t="s">
        <v>760</v>
      </c>
      <c r="G480" s="12" t="s">
        <v>432</v>
      </c>
      <c r="H480" s="13">
        <v>431</v>
      </c>
      <c r="I480" s="17">
        <v>1</v>
      </c>
      <c r="J480" s="13">
        <f t="shared" si="8"/>
        <v>431</v>
      </c>
      <c r="K480" s="5" t="e">
        <f>VLOOKUP(F480,'[2]калькуляция 2'!$B$3:$S$190,18,FALSE)</f>
        <v>#N/A</v>
      </c>
    </row>
    <row r="481" spans="1:11" ht="12" thickBot="1" x14ac:dyDescent="0.3">
      <c r="A481" s="73"/>
      <c r="B481" s="76"/>
      <c r="C481" s="76"/>
      <c r="D481" s="79"/>
      <c r="E481" s="76"/>
      <c r="F481" s="12" t="s">
        <v>433</v>
      </c>
      <c r="G481" s="32" t="s">
        <v>434</v>
      </c>
      <c r="H481" s="13">
        <v>309</v>
      </c>
      <c r="I481" s="17">
        <v>1</v>
      </c>
      <c r="J481" s="13">
        <f t="shared" si="8"/>
        <v>309</v>
      </c>
      <c r="K481" s="5" t="str">
        <f>VLOOKUP(F481,'[2]калькуляция 2'!$B$3:$S$190,18,FALSE)</f>
        <v>ТС-Приложение №18</v>
      </c>
    </row>
    <row r="482" spans="1:11" ht="12" thickBot="1" x14ac:dyDescent="0.3">
      <c r="A482" s="73"/>
      <c r="B482" s="76"/>
      <c r="C482" s="76"/>
      <c r="D482" s="79"/>
      <c r="E482" s="76"/>
      <c r="F482" s="12" t="s">
        <v>435</v>
      </c>
      <c r="G482" s="32" t="s">
        <v>436</v>
      </c>
      <c r="H482" s="13">
        <v>416</v>
      </c>
      <c r="I482" s="17">
        <v>1</v>
      </c>
      <c r="J482" s="13">
        <f t="shared" si="8"/>
        <v>416</v>
      </c>
      <c r="K482" s="5" t="str">
        <f>VLOOKUP(F482,'[2]калькуляция 2'!$B$3:$S$190,18,FALSE)</f>
        <v>ТС-Приложение №18</v>
      </c>
    </row>
    <row r="483" spans="1:11" ht="12" thickBot="1" x14ac:dyDescent="0.3">
      <c r="A483" s="73"/>
      <c r="B483" s="76"/>
      <c r="C483" s="76"/>
      <c r="D483" s="79"/>
      <c r="E483" s="76"/>
      <c r="F483" s="12" t="s">
        <v>437</v>
      </c>
      <c r="G483" s="18" t="s">
        <v>594</v>
      </c>
      <c r="H483" s="13">
        <v>198</v>
      </c>
      <c r="I483" s="17">
        <v>1</v>
      </c>
      <c r="J483" s="13">
        <f t="shared" si="8"/>
        <v>198</v>
      </c>
      <c r="K483" s="5" t="str">
        <f>VLOOKUP(F483,'[2]калькуляция 2'!$B$3:$S$190,18,FALSE)</f>
        <v>ТС-Приложение №18</v>
      </c>
    </row>
    <row r="484" spans="1:11" ht="12" thickBot="1" x14ac:dyDescent="0.3">
      <c r="A484" s="73"/>
      <c r="B484" s="76"/>
      <c r="C484" s="76"/>
      <c r="D484" s="79"/>
      <c r="E484" s="76"/>
      <c r="F484" s="12" t="s">
        <v>413</v>
      </c>
      <c r="G484" s="12" t="s">
        <v>414</v>
      </c>
      <c r="H484" s="13">
        <v>313</v>
      </c>
      <c r="I484" s="17">
        <v>1</v>
      </c>
      <c r="J484" s="13">
        <f t="shared" si="8"/>
        <v>313</v>
      </c>
      <c r="K484" s="5" t="str">
        <f>VLOOKUP(F484,'[2]калькуляция 2'!$B$3:$S$190,18,FALSE)</f>
        <v>ТС-Приложение №18</v>
      </c>
    </row>
    <row r="485" spans="1:11" ht="12" thickBot="1" x14ac:dyDescent="0.3">
      <c r="A485" s="73"/>
      <c r="B485" s="76"/>
      <c r="C485" s="76"/>
      <c r="D485" s="79"/>
      <c r="E485" s="76"/>
      <c r="F485" s="12" t="s">
        <v>438</v>
      </c>
      <c r="G485" s="12" t="s">
        <v>439</v>
      </c>
      <c r="H485" s="13">
        <v>220</v>
      </c>
      <c r="I485" s="17">
        <v>1</v>
      </c>
      <c r="J485" s="13">
        <f t="shared" si="8"/>
        <v>220</v>
      </c>
      <c r="K485" s="5" t="str">
        <f>VLOOKUP(F485,'[2]калькуляция 2'!$B$3:$S$190,18,FALSE)</f>
        <v>ТС-Приложение №18</v>
      </c>
    </row>
    <row r="486" spans="1:11" ht="12" thickBot="1" x14ac:dyDescent="0.3">
      <c r="A486" s="73"/>
      <c r="B486" s="76"/>
      <c r="C486" s="76"/>
      <c r="D486" s="79"/>
      <c r="E486" s="76"/>
      <c r="F486" s="12" t="s">
        <v>440</v>
      </c>
      <c r="G486" s="12" t="s">
        <v>441</v>
      </c>
      <c r="H486" s="13">
        <v>235</v>
      </c>
      <c r="I486" s="17">
        <v>1</v>
      </c>
      <c r="J486" s="13">
        <f t="shared" si="8"/>
        <v>235</v>
      </c>
      <c r="K486" s="5" t="str">
        <f>VLOOKUP(F486,'[2]калькуляция 2'!$B$3:$S$190,18,FALSE)</f>
        <v>ТС-Приложение №18</v>
      </c>
    </row>
    <row r="487" spans="1:11" ht="12" thickBot="1" x14ac:dyDescent="0.3">
      <c r="A487" s="73"/>
      <c r="B487" s="76"/>
      <c r="C487" s="76"/>
      <c r="D487" s="79"/>
      <c r="E487" s="76"/>
      <c r="F487" s="12" t="s">
        <v>442</v>
      </c>
      <c r="G487" s="12" t="s">
        <v>443</v>
      </c>
      <c r="H487" s="13">
        <v>222</v>
      </c>
      <c r="I487" s="17">
        <v>1</v>
      </c>
      <c r="J487" s="13">
        <f t="shared" si="8"/>
        <v>222</v>
      </c>
      <c r="K487" s="5" t="str">
        <f>VLOOKUP(F487,'[2]калькуляция 2'!$B$3:$S$190,18,FALSE)</f>
        <v>ТС-Приложение №18</v>
      </c>
    </row>
    <row r="488" spans="1:11" ht="12" thickBot="1" x14ac:dyDescent="0.3">
      <c r="A488" s="73"/>
      <c r="B488" s="76"/>
      <c r="C488" s="76"/>
      <c r="D488" s="79"/>
      <c r="E488" s="76"/>
      <c r="F488" s="12" t="s">
        <v>444</v>
      </c>
      <c r="G488" s="12" t="s">
        <v>445</v>
      </c>
      <c r="H488" s="13">
        <v>135</v>
      </c>
      <c r="I488" s="17">
        <v>1</v>
      </c>
      <c r="J488" s="13">
        <f t="shared" si="8"/>
        <v>135</v>
      </c>
      <c r="K488" s="5" t="str">
        <f>VLOOKUP(F488,'[2]калькуляция 2'!$B$3:$S$190,18,FALSE)</f>
        <v>ТС-Приложение №18</v>
      </c>
    </row>
    <row r="489" spans="1:11" ht="12" thickBot="1" x14ac:dyDescent="0.3">
      <c r="A489" s="73"/>
      <c r="B489" s="76"/>
      <c r="C489" s="76"/>
      <c r="D489" s="79"/>
      <c r="E489" s="76"/>
      <c r="F489" s="12" t="s">
        <v>446</v>
      </c>
      <c r="G489" s="12" t="s">
        <v>447</v>
      </c>
      <c r="H489" s="13">
        <v>248</v>
      </c>
      <c r="I489" s="17">
        <v>1</v>
      </c>
      <c r="J489" s="13">
        <f t="shared" si="8"/>
        <v>248</v>
      </c>
      <c r="K489" s="5" t="str">
        <f>VLOOKUP(F489,'[2]калькуляция 2'!$B$3:$S$190,18,FALSE)</f>
        <v>ТС-Приложение №18</v>
      </c>
    </row>
    <row r="490" spans="1:11" ht="12" thickBot="1" x14ac:dyDescent="0.3">
      <c r="A490" s="73"/>
      <c r="B490" s="76"/>
      <c r="C490" s="76"/>
      <c r="D490" s="79"/>
      <c r="E490" s="76"/>
      <c r="F490" s="12" t="s">
        <v>448</v>
      </c>
      <c r="G490" s="12" t="s">
        <v>449</v>
      </c>
      <c r="H490" s="13">
        <v>314</v>
      </c>
      <c r="I490" s="17">
        <v>1</v>
      </c>
      <c r="J490" s="13">
        <f t="shared" si="8"/>
        <v>314</v>
      </c>
      <c r="K490" s="5" t="str">
        <f>VLOOKUP(F490,'[2]калькуляция 2'!$B$3:$S$190,18,FALSE)</f>
        <v>ТС-Приложение №18</v>
      </c>
    </row>
    <row r="491" spans="1:11" ht="12" thickBot="1" x14ac:dyDescent="0.3">
      <c r="A491" s="73"/>
      <c r="B491" s="76"/>
      <c r="C491" s="76"/>
      <c r="D491" s="79"/>
      <c r="E491" s="76"/>
      <c r="F491" s="12" t="s">
        <v>508</v>
      </c>
      <c r="G491" s="12" t="s">
        <v>509</v>
      </c>
      <c r="H491" s="13">
        <v>170</v>
      </c>
      <c r="I491" s="17">
        <v>1</v>
      </c>
      <c r="J491" s="13">
        <f t="shared" si="8"/>
        <v>170</v>
      </c>
      <c r="K491" s="5" t="str">
        <f>VLOOKUP(F491,'[2]калькуляция 2'!$B$3:$S$190,18,FALSE)</f>
        <v>ТС-Приложение №18</v>
      </c>
    </row>
    <row r="492" spans="1:11" ht="12" thickBot="1" x14ac:dyDescent="0.3">
      <c r="A492" s="73"/>
      <c r="B492" s="76"/>
      <c r="C492" s="76"/>
      <c r="D492" s="79"/>
      <c r="E492" s="76"/>
      <c r="F492" s="12" t="s">
        <v>450</v>
      </c>
      <c r="G492" s="12" t="s">
        <v>451</v>
      </c>
      <c r="H492" s="13">
        <v>309</v>
      </c>
      <c r="I492" s="17">
        <v>1</v>
      </c>
      <c r="J492" s="13">
        <f t="shared" si="8"/>
        <v>309</v>
      </c>
      <c r="K492" s="5" t="str">
        <f>VLOOKUP(F492,'[2]калькуляция 2'!$B$3:$S$190,18,FALSE)</f>
        <v>ТС-Приложение №18</v>
      </c>
    </row>
    <row r="493" spans="1:11" ht="12" thickBot="1" x14ac:dyDescent="0.3">
      <c r="A493" s="73"/>
      <c r="B493" s="76"/>
      <c r="C493" s="76"/>
      <c r="D493" s="79"/>
      <c r="E493" s="76"/>
      <c r="F493" s="12" t="s">
        <v>510</v>
      </c>
      <c r="G493" s="12" t="s">
        <v>511</v>
      </c>
      <c r="H493" s="13">
        <v>208</v>
      </c>
      <c r="I493" s="17">
        <v>1</v>
      </c>
      <c r="J493" s="13">
        <f t="shared" si="8"/>
        <v>208</v>
      </c>
      <c r="K493" s="5" t="str">
        <f>VLOOKUP(F493,'[2]калькуляция 2'!$B$3:$S$190,18,FALSE)</f>
        <v>ТС-Приложение №18</v>
      </c>
    </row>
    <row r="494" spans="1:11" ht="12" thickBot="1" x14ac:dyDescent="0.3">
      <c r="A494" s="73"/>
      <c r="B494" s="76"/>
      <c r="C494" s="76"/>
      <c r="D494" s="79"/>
      <c r="E494" s="76"/>
      <c r="F494" s="12" t="s">
        <v>761</v>
      </c>
      <c r="G494" s="12" t="s">
        <v>512</v>
      </c>
      <c r="H494" s="13">
        <v>598</v>
      </c>
      <c r="I494" s="17">
        <v>1</v>
      </c>
      <c r="J494" s="13">
        <f t="shared" si="8"/>
        <v>598</v>
      </c>
      <c r="K494" s="5" t="e">
        <f>VLOOKUP(F494,'[2]калькуляция 2'!$B$3:$S$190,18,FALSE)</f>
        <v>#N/A</v>
      </c>
    </row>
    <row r="495" spans="1:11" ht="12" thickBot="1" x14ac:dyDescent="0.3">
      <c r="A495" s="73"/>
      <c r="B495" s="76"/>
      <c r="C495" s="76"/>
      <c r="D495" s="79"/>
      <c r="E495" s="76"/>
      <c r="F495" s="12" t="s">
        <v>513</v>
      </c>
      <c r="G495" s="12" t="s">
        <v>514</v>
      </c>
      <c r="H495" s="13">
        <v>175</v>
      </c>
      <c r="I495" s="17">
        <v>1</v>
      </c>
      <c r="J495" s="13">
        <f t="shared" ref="J495:J558" si="9">H495*I495</f>
        <v>175</v>
      </c>
      <c r="K495" s="5" t="str">
        <f>VLOOKUP(F495,'[2]калькуляция 2'!$B$3:$S$190,18,FALSE)</f>
        <v>ТС-Приложение №18</v>
      </c>
    </row>
    <row r="496" spans="1:11" ht="12" thickBot="1" x14ac:dyDescent="0.3">
      <c r="A496" s="73"/>
      <c r="B496" s="76"/>
      <c r="C496" s="76"/>
      <c r="D496" s="79"/>
      <c r="E496" s="76"/>
      <c r="F496" s="12" t="s">
        <v>452</v>
      </c>
      <c r="G496" s="12" t="s">
        <v>515</v>
      </c>
      <c r="H496" s="13">
        <v>148</v>
      </c>
      <c r="I496" s="17">
        <v>1</v>
      </c>
      <c r="J496" s="13">
        <f t="shared" si="9"/>
        <v>148</v>
      </c>
      <c r="K496" s="5" t="str">
        <f>VLOOKUP(F496,'[2]калькуляция 2'!$B$3:$S$190,18,FALSE)</f>
        <v>ТС-Приложение №18</v>
      </c>
    </row>
    <row r="497" spans="1:13" ht="12" thickBot="1" x14ac:dyDescent="0.3">
      <c r="A497" s="73"/>
      <c r="B497" s="76"/>
      <c r="C497" s="76"/>
      <c r="D497" s="79"/>
      <c r="E497" s="76"/>
      <c r="F497" s="12" t="s">
        <v>415</v>
      </c>
      <c r="G497" s="12" t="s">
        <v>416</v>
      </c>
      <c r="H497" s="13">
        <v>666</v>
      </c>
      <c r="I497" s="17">
        <v>1</v>
      </c>
      <c r="J497" s="13">
        <f t="shared" si="9"/>
        <v>666</v>
      </c>
      <c r="K497" s="5" t="str">
        <f>VLOOKUP(F497,'[2]калькуляция 2'!$B$3:$S$190,18,FALSE)</f>
        <v>ТС-Приложение №18</v>
      </c>
    </row>
    <row r="498" spans="1:13" ht="12" thickBot="1" x14ac:dyDescent="0.3">
      <c r="A498" s="73"/>
      <c r="B498" s="76"/>
      <c r="C498" s="76"/>
      <c r="D498" s="79"/>
      <c r="E498" s="76"/>
      <c r="F498" s="12" t="s">
        <v>428</v>
      </c>
      <c r="G498" s="12" t="s">
        <v>429</v>
      </c>
      <c r="H498" s="13">
        <v>787</v>
      </c>
      <c r="I498" s="17">
        <v>1</v>
      </c>
      <c r="J498" s="13">
        <f t="shared" si="9"/>
        <v>787</v>
      </c>
      <c r="K498" s="5" t="str">
        <f>VLOOKUP(F498,'[2]калькуляция 2'!$B$3:$S$190,18,FALSE)</f>
        <v>ТС-Приложение №18</v>
      </c>
    </row>
    <row r="499" spans="1:13" ht="12" thickBot="1" x14ac:dyDescent="0.3">
      <c r="A499" s="73"/>
      <c r="B499" s="76"/>
      <c r="C499" s="76"/>
      <c r="D499" s="79"/>
      <c r="E499" s="76"/>
      <c r="F499" s="12" t="s">
        <v>421</v>
      </c>
      <c r="G499" s="12" t="s">
        <v>422</v>
      </c>
      <c r="H499" s="13">
        <v>1967</v>
      </c>
      <c r="I499" s="17">
        <v>1</v>
      </c>
      <c r="J499" s="13">
        <f t="shared" si="9"/>
        <v>1967</v>
      </c>
      <c r="K499" s="5" t="str">
        <f>VLOOKUP(F499,'[2]калькуляция 2'!$B$3:$S$190,18,FALSE)</f>
        <v>ТС-Приложение №18</v>
      </c>
    </row>
    <row r="500" spans="1:13" ht="12" thickBot="1" x14ac:dyDescent="0.3">
      <c r="A500" s="73"/>
      <c r="B500" s="76"/>
      <c r="C500" s="76"/>
      <c r="D500" s="79"/>
      <c r="E500" s="76"/>
      <c r="F500" s="12" t="s">
        <v>419</v>
      </c>
      <c r="G500" s="12" t="s">
        <v>420</v>
      </c>
      <c r="H500" s="13">
        <v>1837</v>
      </c>
      <c r="I500" s="17">
        <v>1</v>
      </c>
      <c r="J500" s="13">
        <f t="shared" si="9"/>
        <v>1837</v>
      </c>
      <c r="K500" s="5" t="str">
        <f>VLOOKUP(F500,'[2]калькуляция 2'!$B$3:$S$190,18,FALSE)</f>
        <v>ТС-Приложение №18</v>
      </c>
    </row>
    <row r="501" spans="1:13" ht="12" thickBot="1" x14ac:dyDescent="0.3">
      <c r="A501" s="73"/>
      <c r="B501" s="76"/>
      <c r="C501" s="76"/>
      <c r="D501" s="79"/>
      <c r="E501" s="76"/>
      <c r="F501" s="12" t="s">
        <v>454</v>
      </c>
      <c r="G501" s="12" t="s">
        <v>455</v>
      </c>
      <c r="H501" s="13">
        <v>1584</v>
      </c>
      <c r="I501" s="17">
        <v>1</v>
      </c>
      <c r="J501" s="13">
        <f t="shared" si="9"/>
        <v>1584</v>
      </c>
      <c r="K501" s="5" t="str">
        <f>VLOOKUP(F501,'[2]калькуляция 2'!$B$3:$S$190,18,FALSE)</f>
        <v>ДОПОЛНИТЬ</v>
      </c>
    </row>
    <row r="502" spans="1:13" ht="12" thickBot="1" x14ac:dyDescent="0.3">
      <c r="A502" s="73"/>
      <c r="B502" s="76"/>
      <c r="C502" s="76"/>
      <c r="D502" s="79"/>
      <c r="E502" s="76"/>
      <c r="F502" s="12" t="s">
        <v>424</v>
      </c>
      <c r="G502" s="12" t="s">
        <v>425</v>
      </c>
      <c r="H502" s="13">
        <v>2730.64</v>
      </c>
      <c r="I502" s="17">
        <v>1</v>
      </c>
      <c r="J502" s="13">
        <f t="shared" si="9"/>
        <v>2730.64</v>
      </c>
      <c r="K502" s="5" t="str">
        <f>VLOOKUP(F502,'[2]калькуляция 2'!$B$3:$S$190,18,FALSE)</f>
        <v>ТС-Приложение №20</v>
      </c>
    </row>
    <row r="503" spans="1:13" ht="12" thickBot="1" x14ac:dyDescent="0.3">
      <c r="A503" s="73"/>
      <c r="B503" s="76"/>
      <c r="C503" s="76"/>
      <c r="D503" s="79"/>
      <c r="E503" s="76"/>
      <c r="F503" s="12" t="s">
        <v>518</v>
      </c>
      <c r="G503" s="12" t="s">
        <v>519</v>
      </c>
      <c r="H503" s="28">
        <v>3640</v>
      </c>
      <c r="I503" s="17">
        <v>1</v>
      </c>
      <c r="J503" s="28">
        <f t="shared" si="9"/>
        <v>3640</v>
      </c>
      <c r="K503" s="5" t="str">
        <f>VLOOKUP(F503,'[2]калькуляция 2'!$B$3:$S$190,18,FALSE)</f>
        <v>ДОПОЛНИТЬ</v>
      </c>
    </row>
    <row r="504" spans="1:13" ht="12" thickBot="1" x14ac:dyDescent="0.3">
      <c r="A504" s="74"/>
      <c r="B504" s="77"/>
      <c r="C504" s="77"/>
      <c r="D504" s="80"/>
      <c r="E504" s="77"/>
      <c r="F504" s="16" t="s">
        <v>523</v>
      </c>
      <c r="G504" s="16" t="s">
        <v>524</v>
      </c>
      <c r="H504" s="29">
        <v>498</v>
      </c>
      <c r="I504" s="17">
        <v>1</v>
      </c>
      <c r="J504" s="29">
        <f t="shared" si="9"/>
        <v>498</v>
      </c>
      <c r="K504" s="5" t="str">
        <f>VLOOKUP(F504,'[2]калькуляция 2'!$B$3:$S$190,18,FALSE)</f>
        <v>ДОПОЛНИТЬ</v>
      </c>
      <c r="M504" s="49">
        <f>SUM(J479:J504)</f>
        <v>23320.639999999999</v>
      </c>
    </row>
    <row r="505" spans="1:13" ht="11.25" customHeight="1" thickBot="1" x14ac:dyDescent="0.3">
      <c r="A505" s="72" t="s">
        <v>312</v>
      </c>
      <c r="B505" s="75" t="s">
        <v>128</v>
      </c>
      <c r="C505" s="75" t="s">
        <v>310</v>
      </c>
      <c r="D505" s="78" t="s">
        <v>522</v>
      </c>
      <c r="E505" s="75" t="s">
        <v>7</v>
      </c>
      <c r="F505" s="22" t="s">
        <v>506</v>
      </c>
      <c r="G505" s="22" t="s">
        <v>507</v>
      </c>
      <c r="H505" s="23">
        <v>2481</v>
      </c>
      <c r="I505" s="17">
        <v>2</v>
      </c>
      <c r="J505" s="23">
        <f t="shared" si="9"/>
        <v>4962</v>
      </c>
      <c r="K505" s="5" t="str">
        <f>VLOOKUP(F505,'[2]калькуляция 2'!$B$3:$S$190,18,FALSE)</f>
        <v>ДОПОЛНИТЬ</v>
      </c>
    </row>
    <row r="506" spans="1:13" ht="12" thickBot="1" x14ac:dyDescent="0.3">
      <c r="A506" s="73"/>
      <c r="B506" s="76"/>
      <c r="C506" s="76"/>
      <c r="D506" s="79"/>
      <c r="E506" s="76"/>
      <c r="F506" s="12" t="s">
        <v>760</v>
      </c>
      <c r="G506" s="12" t="s">
        <v>432</v>
      </c>
      <c r="H506" s="13">
        <v>431</v>
      </c>
      <c r="I506" s="17">
        <v>1</v>
      </c>
      <c r="J506" s="13">
        <f t="shared" si="9"/>
        <v>431</v>
      </c>
      <c r="K506" s="5" t="e">
        <f>VLOOKUP(F506,'[2]калькуляция 2'!$B$3:$S$190,18,FALSE)</f>
        <v>#N/A</v>
      </c>
    </row>
    <row r="507" spans="1:13" ht="12" thickBot="1" x14ac:dyDescent="0.3">
      <c r="A507" s="73"/>
      <c r="B507" s="76"/>
      <c r="C507" s="76"/>
      <c r="D507" s="79"/>
      <c r="E507" s="76"/>
      <c r="F507" s="12" t="s">
        <v>433</v>
      </c>
      <c r="G507" s="32" t="s">
        <v>434</v>
      </c>
      <c r="H507" s="13">
        <v>309</v>
      </c>
      <c r="I507" s="17">
        <v>1</v>
      </c>
      <c r="J507" s="13">
        <f t="shared" si="9"/>
        <v>309</v>
      </c>
      <c r="K507" s="5" t="str">
        <f>VLOOKUP(F507,'[2]калькуляция 2'!$B$3:$S$190,18,FALSE)</f>
        <v>ТС-Приложение №18</v>
      </c>
    </row>
    <row r="508" spans="1:13" ht="12" thickBot="1" x14ac:dyDescent="0.3">
      <c r="A508" s="73"/>
      <c r="B508" s="76"/>
      <c r="C508" s="76"/>
      <c r="D508" s="79"/>
      <c r="E508" s="76"/>
      <c r="F508" s="12" t="s">
        <v>435</v>
      </c>
      <c r="G508" s="32" t="s">
        <v>436</v>
      </c>
      <c r="H508" s="13">
        <v>416</v>
      </c>
      <c r="I508" s="17">
        <v>1</v>
      </c>
      <c r="J508" s="13">
        <f t="shared" si="9"/>
        <v>416</v>
      </c>
      <c r="K508" s="5" t="str">
        <f>VLOOKUP(F508,'[2]калькуляция 2'!$B$3:$S$190,18,FALSE)</f>
        <v>ТС-Приложение №18</v>
      </c>
    </row>
    <row r="509" spans="1:13" ht="12" thickBot="1" x14ac:dyDescent="0.3">
      <c r="A509" s="73"/>
      <c r="B509" s="76"/>
      <c r="C509" s="76"/>
      <c r="D509" s="79"/>
      <c r="E509" s="76"/>
      <c r="F509" s="12" t="s">
        <v>437</v>
      </c>
      <c r="G509" s="18" t="s">
        <v>594</v>
      </c>
      <c r="H509" s="13">
        <v>198</v>
      </c>
      <c r="I509" s="17">
        <v>1</v>
      </c>
      <c r="J509" s="13">
        <f t="shared" si="9"/>
        <v>198</v>
      </c>
      <c r="K509" s="5" t="str">
        <f>VLOOKUP(F509,'[2]калькуляция 2'!$B$3:$S$190,18,FALSE)</f>
        <v>ТС-Приложение №18</v>
      </c>
    </row>
    <row r="510" spans="1:13" ht="12" thickBot="1" x14ac:dyDescent="0.3">
      <c r="A510" s="73"/>
      <c r="B510" s="76"/>
      <c r="C510" s="76"/>
      <c r="D510" s="79"/>
      <c r="E510" s="76"/>
      <c r="F510" s="12" t="s">
        <v>413</v>
      </c>
      <c r="G510" s="12" t="s">
        <v>414</v>
      </c>
      <c r="H510" s="13">
        <v>313</v>
      </c>
      <c r="I510" s="17">
        <v>1</v>
      </c>
      <c r="J510" s="13">
        <f t="shared" si="9"/>
        <v>313</v>
      </c>
      <c r="K510" s="5" t="str">
        <f>VLOOKUP(F510,'[2]калькуляция 2'!$B$3:$S$190,18,FALSE)</f>
        <v>ТС-Приложение №18</v>
      </c>
    </row>
    <row r="511" spans="1:13" ht="12" thickBot="1" x14ac:dyDescent="0.3">
      <c r="A511" s="73"/>
      <c r="B511" s="76"/>
      <c r="C511" s="76"/>
      <c r="D511" s="79"/>
      <c r="E511" s="76"/>
      <c r="F511" s="12" t="s">
        <v>438</v>
      </c>
      <c r="G511" s="12" t="s">
        <v>439</v>
      </c>
      <c r="H511" s="13">
        <v>220</v>
      </c>
      <c r="I511" s="17">
        <v>1</v>
      </c>
      <c r="J511" s="13">
        <f t="shared" si="9"/>
        <v>220</v>
      </c>
      <c r="K511" s="5" t="str">
        <f>VLOOKUP(F511,'[2]калькуляция 2'!$B$3:$S$190,18,FALSE)</f>
        <v>ТС-Приложение №18</v>
      </c>
    </row>
    <row r="512" spans="1:13" ht="12" thickBot="1" x14ac:dyDescent="0.3">
      <c r="A512" s="73"/>
      <c r="B512" s="76"/>
      <c r="C512" s="76"/>
      <c r="D512" s="79"/>
      <c r="E512" s="76"/>
      <c r="F512" s="12" t="s">
        <v>440</v>
      </c>
      <c r="G512" s="12" t="s">
        <v>441</v>
      </c>
      <c r="H512" s="13">
        <v>235</v>
      </c>
      <c r="I512" s="17">
        <v>1</v>
      </c>
      <c r="J512" s="13">
        <f t="shared" si="9"/>
        <v>235</v>
      </c>
      <c r="K512" s="5" t="str">
        <f>VLOOKUP(F512,'[2]калькуляция 2'!$B$3:$S$190,18,FALSE)</f>
        <v>ТС-Приложение №18</v>
      </c>
    </row>
    <row r="513" spans="1:11" ht="12" thickBot="1" x14ac:dyDescent="0.3">
      <c r="A513" s="73"/>
      <c r="B513" s="76"/>
      <c r="C513" s="76"/>
      <c r="D513" s="79"/>
      <c r="E513" s="76"/>
      <c r="F513" s="12" t="s">
        <v>442</v>
      </c>
      <c r="G513" s="12" t="s">
        <v>443</v>
      </c>
      <c r="H513" s="13">
        <v>222</v>
      </c>
      <c r="I513" s="17">
        <v>1</v>
      </c>
      <c r="J513" s="13">
        <f t="shared" si="9"/>
        <v>222</v>
      </c>
      <c r="K513" s="5" t="str">
        <f>VLOOKUP(F513,'[2]калькуляция 2'!$B$3:$S$190,18,FALSE)</f>
        <v>ТС-Приложение №18</v>
      </c>
    </row>
    <row r="514" spans="1:11" ht="12" thickBot="1" x14ac:dyDescent="0.3">
      <c r="A514" s="73"/>
      <c r="B514" s="76"/>
      <c r="C514" s="76"/>
      <c r="D514" s="79"/>
      <c r="E514" s="76"/>
      <c r="F514" s="12" t="s">
        <v>444</v>
      </c>
      <c r="G514" s="12" t="s">
        <v>445</v>
      </c>
      <c r="H514" s="13">
        <v>135</v>
      </c>
      <c r="I514" s="17">
        <v>1</v>
      </c>
      <c r="J514" s="13">
        <f t="shared" si="9"/>
        <v>135</v>
      </c>
      <c r="K514" s="5" t="str">
        <f>VLOOKUP(F514,'[2]калькуляция 2'!$B$3:$S$190,18,FALSE)</f>
        <v>ТС-Приложение №18</v>
      </c>
    </row>
    <row r="515" spans="1:11" ht="12" thickBot="1" x14ac:dyDescent="0.3">
      <c r="A515" s="73"/>
      <c r="B515" s="76"/>
      <c r="C515" s="76"/>
      <c r="D515" s="79"/>
      <c r="E515" s="76"/>
      <c r="F515" s="12" t="s">
        <v>446</v>
      </c>
      <c r="G515" s="12" t="s">
        <v>447</v>
      </c>
      <c r="H515" s="13">
        <v>248</v>
      </c>
      <c r="I515" s="17">
        <v>1</v>
      </c>
      <c r="J515" s="13">
        <f t="shared" si="9"/>
        <v>248</v>
      </c>
      <c r="K515" s="5" t="str">
        <f>VLOOKUP(F515,'[2]калькуляция 2'!$B$3:$S$190,18,FALSE)</f>
        <v>ТС-Приложение №18</v>
      </c>
    </row>
    <row r="516" spans="1:11" ht="12" thickBot="1" x14ac:dyDescent="0.3">
      <c r="A516" s="73"/>
      <c r="B516" s="76"/>
      <c r="C516" s="76"/>
      <c r="D516" s="79"/>
      <c r="E516" s="76"/>
      <c r="F516" s="12" t="s">
        <v>448</v>
      </c>
      <c r="G516" s="12" t="s">
        <v>449</v>
      </c>
      <c r="H516" s="13">
        <v>314</v>
      </c>
      <c r="I516" s="17">
        <v>1</v>
      </c>
      <c r="J516" s="13">
        <f t="shared" si="9"/>
        <v>314</v>
      </c>
      <c r="K516" s="5" t="str">
        <f>VLOOKUP(F516,'[2]калькуляция 2'!$B$3:$S$190,18,FALSE)</f>
        <v>ТС-Приложение №18</v>
      </c>
    </row>
    <row r="517" spans="1:11" ht="12" thickBot="1" x14ac:dyDescent="0.3">
      <c r="A517" s="73"/>
      <c r="B517" s="76"/>
      <c r="C517" s="76"/>
      <c r="D517" s="79"/>
      <c r="E517" s="76"/>
      <c r="F517" s="12" t="s">
        <v>508</v>
      </c>
      <c r="G517" s="12" t="s">
        <v>509</v>
      </c>
      <c r="H517" s="13">
        <v>170</v>
      </c>
      <c r="I517" s="17">
        <v>1</v>
      </c>
      <c r="J517" s="13">
        <f t="shared" si="9"/>
        <v>170</v>
      </c>
      <c r="K517" s="5" t="str">
        <f>VLOOKUP(F517,'[2]калькуляция 2'!$B$3:$S$190,18,FALSE)</f>
        <v>ТС-Приложение №18</v>
      </c>
    </row>
    <row r="518" spans="1:11" ht="12" thickBot="1" x14ac:dyDescent="0.3">
      <c r="A518" s="73"/>
      <c r="B518" s="76"/>
      <c r="C518" s="76"/>
      <c r="D518" s="79"/>
      <c r="E518" s="76"/>
      <c r="F518" s="12" t="s">
        <v>450</v>
      </c>
      <c r="G518" s="12" t="s">
        <v>451</v>
      </c>
      <c r="H518" s="13">
        <v>309</v>
      </c>
      <c r="I518" s="17">
        <v>1</v>
      </c>
      <c r="J518" s="13">
        <f t="shared" si="9"/>
        <v>309</v>
      </c>
      <c r="K518" s="5" t="str">
        <f>VLOOKUP(F518,'[2]калькуляция 2'!$B$3:$S$190,18,FALSE)</f>
        <v>ТС-Приложение №18</v>
      </c>
    </row>
    <row r="519" spans="1:11" ht="12" thickBot="1" x14ac:dyDescent="0.3">
      <c r="A519" s="73"/>
      <c r="B519" s="76"/>
      <c r="C519" s="76"/>
      <c r="D519" s="79"/>
      <c r="E519" s="76"/>
      <c r="F519" s="12" t="s">
        <v>510</v>
      </c>
      <c r="G519" s="12" t="s">
        <v>511</v>
      </c>
      <c r="H519" s="13">
        <v>208</v>
      </c>
      <c r="I519" s="17">
        <v>1</v>
      </c>
      <c r="J519" s="13">
        <f t="shared" si="9"/>
        <v>208</v>
      </c>
      <c r="K519" s="5" t="str">
        <f>VLOOKUP(F519,'[2]калькуляция 2'!$B$3:$S$190,18,FALSE)</f>
        <v>ТС-Приложение №18</v>
      </c>
    </row>
    <row r="520" spans="1:11" ht="12" thickBot="1" x14ac:dyDescent="0.3">
      <c r="A520" s="73"/>
      <c r="B520" s="76"/>
      <c r="C520" s="76"/>
      <c r="D520" s="79"/>
      <c r="E520" s="76"/>
      <c r="F520" s="12" t="s">
        <v>761</v>
      </c>
      <c r="G520" s="12" t="s">
        <v>512</v>
      </c>
      <c r="H520" s="13">
        <v>598</v>
      </c>
      <c r="I520" s="17">
        <v>1</v>
      </c>
      <c r="J520" s="13">
        <f t="shared" si="9"/>
        <v>598</v>
      </c>
      <c r="K520" s="5" t="e">
        <f>VLOOKUP(F520,'[2]калькуляция 2'!$B$3:$S$190,18,FALSE)</f>
        <v>#N/A</v>
      </c>
    </row>
    <row r="521" spans="1:11" ht="12" thickBot="1" x14ac:dyDescent="0.3">
      <c r="A521" s="73"/>
      <c r="B521" s="76"/>
      <c r="C521" s="76"/>
      <c r="D521" s="79"/>
      <c r="E521" s="76"/>
      <c r="F521" s="12" t="s">
        <v>513</v>
      </c>
      <c r="G521" s="12" t="s">
        <v>514</v>
      </c>
      <c r="H521" s="13">
        <v>175</v>
      </c>
      <c r="I521" s="17">
        <v>1</v>
      </c>
      <c r="J521" s="13">
        <f t="shared" si="9"/>
        <v>175</v>
      </c>
      <c r="K521" s="5" t="str">
        <f>VLOOKUP(F521,'[2]калькуляция 2'!$B$3:$S$190,18,FALSE)</f>
        <v>ТС-Приложение №18</v>
      </c>
    </row>
    <row r="522" spans="1:11" ht="12" thickBot="1" x14ac:dyDescent="0.3">
      <c r="A522" s="73"/>
      <c r="B522" s="76"/>
      <c r="C522" s="76"/>
      <c r="D522" s="79"/>
      <c r="E522" s="76"/>
      <c r="F522" s="12" t="s">
        <v>452</v>
      </c>
      <c r="G522" s="12" t="s">
        <v>515</v>
      </c>
      <c r="H522" s="13">
        <v>148</v>
      </c>
      <c r="I522" s="17">
        <v>1</v>
      </c>
      <c r="J522" s="13">
        <f t="shared" si="9"/>
        <v>148</v>
      </c>
      <c r="K522" s="5" t="str">
        <f>VLOOKUP(F522,'[2]калькуляция 2'!$B$3:$S$190,18,FALSE)</f>
        <v>ТС-Приложение №18</v>
      </c>
    </row>
    <row r="523" spans="1:11" ht="12" thickBot="1" x14ac:dyDescent="0.3">
      <c r="A523" s="73"/>
      <c r="B523" s="76"/>
      <c r="C523" s="76"/>
      <c r="D523" s="79"/>
      <c r="E523" s="76"/>
      <c r="F523" s="12" t="s">
        <v>415</v>
      </c>
      <c r="G523" s="12" t="s">
        <v>416</v>
      </c>
      <c r="H523" s="13">
        <v>666</v>
      </c>
      <c r="I523" s="17">
        <v>1</v>
      </c>
      <c r="J523" s="13">
        <f t="shared" si="9"/>
        <v>666</v>
      </c>
      <c r="K523" s="5" t="str">
        <f>VLOOKUP(F523,'[2]калькуляция 2'!$B$3:$S$190,18,FALSE)</f>
        <v>ТС-Приложение №18</v>
      </c>
    </row>
    <row r="524" spans="1:11" ht="12" thickBot="1" x14ac:dyDescent="0.3">
      <c r="A524" s="73"/>
      <c r="B524" s="76"/>
      <c r="C524" s="76"/>
      <c r="D524" s="79"/>
      <c r="E524" s="76"/>
      <c r="F524" s="12" t="s">
        <v>428</v>
      </c>
      <c r="G524" s="12" t="s">
        <v>429</v>
      </c>
      <c r="H524" s="13">
        <v>787</v>
      </c>
      <c r="I524" s="17">
        <v>1</v>
      </c>
      <c r="J524" s="13">
        <f t="shared" si="9"/>
        <v>787</v>
      </c>
      <c r="K524" s="5" t="str">
        <f>VLOOKUP(F524,'[2]калькуляция 2'!$B$3:$S$190,18,FALSE)</f>
        <v>ТС-Приложение №18</v>
      </c>
    </row>
    <row r="525" spans="1:11" ht="12" thickBot="1" x14ac:dyDescent="0.3">
      <c r="A525" s="73"/>
      <c r="B525" s="76"/>
      <c r="C525" s="76"/>
      <c r="D525" s="79"/>
      <c r="E525" s="76"/>
      <c r="F525" s="12" t="s">
        <v>421</v>
      </c>
      <c r="G525" s="12" t="s">
        <v>422</v>
      </c>
      <c r="H525" s="13">
        <v>1967</v>
      </c>
      <c r="I525" s="17">
        <v>1</v>
      </c>
      <c r="J525" s="13">
        <f t="shared" si="9"/>
        <v>1967</v>
      </c>
      <c r="K525" s="5" t="str">
        <f>VLOOKUP(F525,'[2]калькуляция 2'!$B$3:$S$190,18,FALSE)</f>
        <v>ТС-Приложение №18</v>
      </c>
    </row>
    <row r="526" spans="1:11" ht="12" thickBot="1" x14ac:dyDescent="0.3">
      <c r="A526" s="73"/>
      <c r="B526" s="76"/>
      <c r="C526" s="76"/>
      <c r="D526" s="79"/>
      <c r="E526" s="76"/>
      <c r="F526" s="12" t="s">
        <v>419</v>
      </c>
      <c r="G526" s="12" t="s">
        <v>420</v>
      </c>
      <c r="H526" s="13">
        <v>1837</v>
      </c>
      <c r="I526" s="17">
        <v>1</v>
      </c>
      <c r="J526" s="13">
        <f t="shared" si="9"/>
        <v>1837</v>
      </c>
      <c r="K526" s="5" t="str">
        <f>VLOOKUP(F526,'[2]калькуляция 2'!$B$3:$S$190,18,FALSE)</f>
        <v>ТС-Приложение №18</v>
      </c>
    </row>
    <row r="527" spans="1:11" ht="12" thickBot="1" x14ac:dyDescent="0.3">
      <c r="A527" s="73"/>
      <c r="B527" s="76"/>
      <c r="C527" s="76"/>
      <c r="D527" s="79"/>
      <c r="E527" s="76"/>
      <c r="F527" s="12" t="s">
        <v>454</v>
      </c>
      <c r="G527" s="12" t="s">
        <v>455</v>
      </c>
      <c r="H527" s="13">
        <v>1584</v>
      </c>
      <c r="I527" s="17">
        <v>1</v>
      </c>
      <c r="J527" s="13">
        <f t="shared" si="9"/>
        <v>1584</v>
      </c>
      <c r="K527" s="5" t="str">
        <f>VLOOKUP(F527,'[2]калькуляция 2'!$B$3:$S$190,18,FALSE)</f>
        <v>ДОПОЛНИТЬ</v>
      </c>
    </row>
    <row r="528" spans="1:11" ht="12" thickBot="1" x14ac:dyDescent="0.3">
      <c r="A528" s="73"/>
      <c r="B528" s="76"/>
      <c r="C528" s="76"/>
      <c r="D528" s="79"/>
      <c r="E528" s="76"/>
      <c r="F528" s="12" t="s">
        <v>424</v>
      </c>
      <c r="G528" s="12" t="s">
        <v>425</v>
      </c>
      <c r="H528" s="13">
        <v>2730.64</v>
      </c>
      <c r="I528" s="17">
        <v>1</v>
      </c>
      <c r="J528" s="13">
        <f t="shared" si="9"/>
        <v>2730.64</v>
      </c>
      <c r="K528" s="5" t="str">
        <f>VLOOKUP(F528,'[2]калькуляция 2'!$B$3:$S$190,18,FALSE)</f>
        <v>ТС-Приложение №20</v>
      </c>
    </row>
    <row r="529" spans="1:13" ht="12" thickBot="1" x14ac:dyDescent="0.3">
      <c r="A529" s="73"/>
      <c r="B529" s="76"/>
      <c r="C529" s="76"/>
      <c r="D529" s="79"/>
      <c r="E529" s="76"/>
      <c r="F529" s="12" t="s">
        <v>518</v>
      </c>
      <c r="G529" s="12" t="s">
        <v>519</v>
      </c>
      <c r="H529" s="28">
        <v>3640</v>
      </c>
      <c r="I529" s="17">
        <v>1</v>
      </c>
      <c r="J529" s="28">
        <f t="shared" si="9"/>
        <v>3640</v>
      </c>
      <c r="K529" s="5" t="str">
        <f>VLOOKUP(F529,'[2]калькуляция 2'!$B$3:$S$190,18,FALSE)</f>
        <v>ДОПОЛНИТЬ</v>
      </c>
    </row>
    <row r="530" spans="1:13" ht="12" thickBot="1" x14ac:dyDescent="0.3">
      <c r="A530" s="74"/>
      <c r="B530" s="77"/>
      <c r="C530" s="77"/>
      <c r="D530" s="80"/>
      <c r="E530" s="77"/>
      <c r="F530" s="16" t="s">
        <v>523</v>
      </c>
      <c r="G530" s="16" t="s">
        <v>524</v>
      </c>
      <c r="H530" s="29">
        <v>498</v>
      </c>
      <c r="I530" s="17">
        <v>1</v>
      </c>
      <c r="J530" s="29">
        <f t="shared" si="9"/>
        <v>498</v>
      </c>
      <c r="K530" s="5" t="str">
        <f>VLOOKUP(F530,'[2]калькуляция 2'!$B$3:$S$190,18,FALSE)</f>
        <v>ДОПОЛНИТЬ</v>
      </c>
      <c r="M530" s="49">
        <f>SUM(J505:J530)</f>
        <v>23320.639999999999</v>
      </c>
    </row>
    <row r="531" spans="1:13" ht="11.25" customHeight="1" thickBot="1" x14ac:dyDescent="0.3">
      <c r="A531" s="72" t="s">
        <v>312</v>
      </c>
      <c r="B531" s="75" t="s">
        <v>129</v>
      </c>
      <c r="C531" s="75" t="s">
        <v>130</v>
      </c>
      <c r="D531" s="78" t="s">
        <v>525</v>
      </c>
      <c r="E531" s="75" t="s">
        <v>7</v>
      </c>
      <c r="F531" s="22" t="s">
        <v>506</v>
      </c>
      <c r="G531" s="22" t="s">
        <v>507</v>
      </c>
      <c r="H531" s="23">
        <v>2481</v>
      </c>
      <c r="I531" s="17">
        <v>2</v>
      </c>
      <c r="J531" s="23">
        <f t="shared" si="9"/>
        <v>4962</v>
      </c>
      <c r="K531" s="5" t="str">
        <f>VLOOKUP(F531,'[2]калькуляция 2'!$B$3:$S$190,18,FALSE)</f>
        <v>ДОПОЛНИТЬ</v>
      </c>
    </row>
    <row r="532" spans="1:13" ht="12" thickBot="1" x14ac:dyDescent="0.3">
      <c r="A532" s="73"/>
      <c r="B532" s="76"/>
      <c r="C532" s="76"/>
      <c r="D532" s="79"/>
      <c r="E532" s="76"/>
      <c r="F532" s="12" t="s">
        <v>760</v>
      </c>
      <c r="G532" s="12" t="s">
        <v>432</v>
      </c>
      <c r="H532" s="13">
        <v>431</v>
      </c>
      <c r="I532" s="17">
        <v>1</v>
      </c>
      <c r="J532" s="13">
        <f t="shared" si="9"/>
        <v>431</v>
      </c>
      <c r="K532" s="5" t="e">
        <f>VLOOKUP(F532,'[2]калькуляция 2'!$B$3:$S$190,18,FALSE)</f>
        <v>#N/A</v>
      </c>
    </row>
    <row r="533" spans="1:13" ht="12" thickBot="1" x14ac:dyDescent="0.3">
      <c r="A533" s="73"/>
      <c r="B533" s="76"/>
      <c r="C533" s="76"/>
      <c r="D533" s="79"/>
      <c r="E533" s="76"/>
      <c r="F533" s="12" t="s">
        <v>433</v>
      </c>
      <c r="G533" s="32" t="s">
        <v>434</v>
      </c>
      <c r="H533" s="13">
        <v>309</v>
      </c>
      <c r="I533" s="17">
        <v>1</v>
      </c>
      <c r="J533" s="13">
        <f t="shared" si="9"/>
        <v>309</v>
      </c>
      <c r="K533" s="5" t="str">
        <f>VLOOKUP(F533,'[2]калькуляция 2'!$B$3:$S$190,18,FALSE)</f>
        <v>ТС-Приложение №18</v>
      </c>
    </row>
    <row r="534" spans="1:13" ht="12" thickBot="1" x14ac:dyDescent="0.3">
      <c r="A534" s="73"/>
      <c r="B534" s="76"/>
      <c r="C534" s="76"/>
      <c r="D534" s="79"/>
      <c r="E534" s="76"/>
      <c r="F534" s="12" t="s">
        <v>435</v>
      </c>
      <c r="G534" s="32" t="s">
        <v>436</v>
      </c>
      <c r="H534" s="13">
        <v>416</v>
      </c>
      <c r="I534" s="17">
        <v>1</v>
      </c>
      <c r="J534" s="13">
        <f t="shared" si="9"/>
        <v>416</v>
      </c>
      <c r="K534" s="5" t="str">
        <f>VLOOKUP(F534,'[2]калькуляция 2'!$B$3:$S$190,18,FALSE)</f>
        <v>ТС-Приложение №18</v>
      </c>
    </row>
    <row r="535" spans="1:13" ht="12" thickBot="1" x14ac:dyDescent="0.3">
      <c r="A535" s="73"/>
      <c r="B535" s="76"/>
      <c r="C535" s="76"/>
      <c r="D535" s="79"/>
      <c r="E535" s="76"/>
      <c r="F535" s="12" t="s">
        <v>437</v>
      </c>
      <c r="G535" s="18" t="s">
        <v>594</v>
      </c>
      <c r="H535" s="13">
        <v>198</v>
      </c>
      <c r="I535" s="17">
        <v>1</v>
      </c>
      <c r="J535" s="13">
        <f t="shared" si="9"/>
        <v>198</v>
      </c>
      <c r="K535" s="5" t="str">
        <f>VLOOKUP(F535,'[2]калькуляция 2'!$B$3:$S$190,18,FALSE)</f>
        <v>ТС-Приложение №18</v>
      </c>
    </row>
    <row r="536" spans="1:13" ht="12" thickBot="1" x14ac:dyDescent="0.3">
      <c r="A536" s="73"/>
      <c r="B536" s="76"/>
      <c r="C536" s="76"/>
      <c r="D536" s="79"/>
      <c r="E536" s="76"/>
      <c r="F536" s="12" t="s">
        <v>413</v>
      </c>
      <c r="G536" s="12" t="s">
        <v>414</v>
      </c>
      <c r="H536" s="13">
        <v>313</v>
      </c>
      <c r="I536" s="17">
        <v>1</v>
      </c>
      <c r="J536" s="13">
        <f t="shared" si="9"/>
        <v>313</v>
      </c>
      <c r="K536" s="5" t="str">
        <f>VLOOKUP(F536,'[2]калькуляция 2'!$B$3:$S$190,18,FALSE)</f>
        <v>ТС-Приложение №18</v>
      </c>
    </row>
    <row r="537" spans="1:13" ht="12" thickBot="1" x14ac:dyDescent="0.3">
      <c r="A537" s="73"/>
      <c r="B537" s="76"/>
      <c r="C537" s="76"/>
      <c r="D537" s="79"/>
      <c r="E537" s="76"/>
      <c r="F537" s="12" t="s">
        <v>438</v>
      </c>
      <c r="G537" s="12" t="s">
        <v>439</v>
      </c>
      <c r="H537" s="13">
        <v>220</v>
      </c>
      <c r="I537" s="17">
        <v>1</v>
      </c>
      <c r="J537" s="13">
        <f t="shared" si="9"/>
        <v>220</v>
      </c>
      <c r="K537" s="5" t="str">
        <f>VLOOKUP(F537,'[2]калькуляция 2'!$B$3:$S$190,18,FALSE)</f>
        <v>ТС-Приложение №18</v>
      </c>
    </row>
    <row r="538" spans="1:13" ht="12" thickBot="1" x14ac:dyDescent="0.3">
      <c r="A538" s="73"/>
      <c r="B538" s="76"/>
      <c r="C538" s="76"/>
      <c r="D538" s="79"/>
      <c r="E538" s="76"/>
      <c r="F538" s="12" t="s">
        <v>440</v>
      </c>
      <c r="G538" s="12" t="s">
        <v>441</v>
      </c>
      <c r="H538" s="13">
        <v>235</v>
      </c>
      <c r="I538" s="17">
        <v>1</v>
      </c>
      <c r="J538" s="13">
        <f t="shared" si="9"/>
        <v>235</v>
      </c>
      <c r="K538" s="5" t="str">
        <f>VLOOKUP(F538,'[2]калькуляция 2'!$B$3:$S$190,18,FALSE)</f>
        <v>ТС-Приложение №18</v>
      </c>
    </row>
    <row r="539" spans="1:13" ht="12" thickBot="1" x14ac:dyDescent="0.3">
      <c r="A539" s="73"/>
      <c r="B539" s="76"/>
      <c r="C539" s="76"/>
      <c r="D539" s="79"/>
      <c r="E539" s="76"/>
      <c r="F539" s="12" t="s">
        <v>442</v>
      </c>
      <c r="G539" s="12" t="s">
        <v>443</v>
      </c>
      <c r="H539" s="13">
        <v>222</v>
      </c>
      <c r="I539" s="17">
        <v>1</v>
      </c>
      <c r="J539" s="13">
        <f t="shared" si="9"/>
        <v>222</v>
      </c>
      <c r="K539" s="5" t="str">
        <f>VLOOKUP(F539,'[2]калькуляция 2'!$B$3:$S$190,18,FALSE)</f>
        <v>ТС-Приложение №18</v>
      </c>
    </row>
    <row r="540" spans="1:13" ht="12" thickBot="1" x14ac:dyDescent="0.3">
      <c r="A540" s="73"/>
      <c r="B540" s="76"/>
      <c r="C540" s="76"/>
      <c r="D540" s="79"/>
      <c r="E540" s="76"/>
      <c r="F540" s="12" t="s">
        <v>444</v>
      </c>
      <c r="G540" s="12" t="s">
        <v>445</v>
      </c>
      <c r="H540" s="13">
        <v>135</v>
      </c>
      <c r="I540" s="17">
        <v>1</v>
      </c>
      <c r="J540" s="13">
        <f t="shared" si="9"/>
        <v>135</v>
      </c>
      <c r="K540" s="5" t="str">
        <f>VLOOKUP(F540,'[2]калькуляция 2'!$B$3:$S$190,18,FALSE)</f>
        <v>ТС-Приложение №18</v>
      </c>
    </row>
    <row r="541" spans="1:13" ht="12" thickBot="1" x14ac:dyDescent="0.3">
      <c r="A541" s="73"/>
      <c r="B541" s="76"/>
      <c r="C541" s="76"/>
      <c r="D541" s="79"/>
      <c r="E541" s="76"/>
      <c r="F541" s="12" t="s">
        <v>446</v>
      </c>
      <c r="G541" s="12" t="s">
        <v>447</v>
      </c>
      <c r="H541" s="13">
        <v>248</v>
      </c>
      <c r="I541" s="17">
        <v>1</v>
      </c>
      <c r="J541" s="13">
        <f t="shared" si="9"/>
        <v>248</v>
      </c>
      <c r="K541" s="5" t="str">
        <f>VLOOKUP(F541,'[2]калькуляция 2'!$B$3:$S$190,18,FALSE)</f>
        <v>ТС-Приложение №18</v>
      </c>
    </row>
    <row r="542" spans="1:13" ht="12" thickBot="1" x14ac:dyDescent="0.3">
      <c r="A542" s="73"/>
      <c r="B542" s="76"/>
      <c r="C542" s="76"/>
      <c r="D542" s="79"/>
      <c r="E542" s="76"/>
      <c r="F542" s="12" t="s">
        <v>448</v>
      </c>
      <c r="G542" s="12" t="s">
        <v>449</v>
      </c>
      <c r="H542" s="13">
        <v>314</v>
      </c>
      <c r="I542" s="17">
        <v>1</v>
      </c>
      <c r="J542" s="13">
        <f t="shared" si="9"/>
        <v>314</v>
      </c>
      <c r="K542" s="5" t="str">
        <f>VLOOKUP(F542,'[2]калькуляция 2'!$B$3:$S$190,18,FALSE)</f>
        <v>ТС-Приложение №18</v>
      </c>
    </row>
    <row r="543" spans="1:13" ht="12" thickBot="1" x14ac:dyDescent="0.3">
      <c r="A543" s="73"/>
      <c r="B543" s="76"/>
      <c r="C543" s="76"/>
      <c r="D543" s="79"/>
      <c r="E543" s="76"/>
      <c r="F543" s="12" t="s">
        <v>508</v>
      </c>
      <c r="G543" s="12" t="s">
        <v>509</v>
      </c>
      <c r="H543" s="13">
        <v>170</v>
      </c>
      <c r="I543" s="17">
        <v>1</v>
      </c>
      <c r="J543" s="13">
        <f t="shared" si="9"/>
        <v>170</v>
      </c>
      <c r="K543" s="5" t="str">
        <f>VLOOKUP(F543,'[2]калькуляция 2'!$B$3:$S$190,18,FALSE)</f>
        <v>ТС-Приложение №18</v>
      </c>
    </row>
    <row r="544" spans="1:13" ht="12" thickBot="1" x14ac:dyDescent="0.3">
      <c r="A544" s="73"/>
      <c r="B544" s="76"/>
      <c r="C544" s="76"/>
      <c r="D544" s="79"/>
      <c r="E544" s="76"/>
      <c r="F544" s="12" t="s">
        <v>450</v>
      </c>
      <c r="G544" s="12" t="s">
        <v>451</v>
      </c>
      <c r="H544" s="13">
        <v>309</v>
      </c>
      <c r="I544" s="17">
        <v>1</v>
      </c>
      <c r="J544" s="13">
        <f t="shared" si="9"/>
        <v>309</v>
      </c>
      <c r="K544" s="5" t="str">
        <f>VLOOKUP(F544,'[2]калькуляция 2'!$B$3:$S$190,18,FALSE)</f>
        <v>ТС-Приложение №18</v>
      </c>
    </row>
    <row r="545" spans="1:13" ht="12" thickBot="1" x14ac:dyDescent="0.3">
      <c r="A545" s="73"/>
      <c r="B545" s="76"/>
      <c r="C545" s="76"/>
      <c r="D545" s="79"/>
      <c r="E545" s="76"/>
      <c r="F545" s="12" t="s">
        <v>510</v>
      </c>
      <c r="G545" s="12" t="s">
        <v>511</v>
      </c>
      <c r="H545" s="13">
        <v>208</v>
      </c>
      <c r="I545" s="17">
        <v>1</v>
      </c>
      <c r="J545" s="13">
        <f t="shared" si="9"/>
        <v>208</v>
      </c>
      <c r="K545" s="5" t="str">
        <f>VLOOKUP(F545,'[2]калькуляция 2'!$B$3:$S$190,18,FALSE)</f>
        <v>ТС-Приложение №18</v>
      </c>
    </row>
    <row r="546" spans="1:13" ht="12" thickBot="1" x14ac:dyDescent="0.3">
      <c r="A546" s="73"/>
      <c r="B546" s="76"/>
      <c r="C546" s="76"/>
      <c r="D546" s="79"/>
      <c r="E546" s="76"/>
      <c r="F546" s="12" t="s">
        <v>761</v>
      </c>
      <c r="G546" s="12" t="s">
        <v>512</v>
      </c>
      <c r="H546" s="13">
        <v>598</v>
      </c>
      <c r="I546" s="17">
        <v>1</v>
      </c>
      <c r="J546" s="13">
        <f t="shared" si="9"/>
        <v>598</v>
      </c>
      <c r="K546" s="5" t="e">
        <f>VLOOKUP(F546,'[2]калькуляция 2'!$B$3:$S$190,18,FALSE)</f>
        <v>#N/A</v>
      </c>
    </row>
    <row r="547" spans="1:13" ht="12" thickBot="1" x14ac:dyDescent="0.3">
      <c r="A547" s="73"/>
      <c r="B547" s="76"/>
      <c r="C547" s="76"/>
      <c r="D547" s="79"/>
      <c r="E547" s="76"/>
      <c r="F547" s="12" t="s">
        <v>513</v>
      </c>
      <c r="G547" s="12" t="s">
        <v>514</v>
      </c>
      <c r="H547" s="13">
        <v>175</v>
      </c>
      <c r="I547" s="17">
        <v>1</v>
      </c>
      <c r="J547" s="13">
        <f t="shared" si="9"/>
        <v>175</v>
      </c>
      <c r="K547" s="5" t="str">
        <f>VLOOKUP(F547,'[2]калькуляция 2'!$B$3:$S$190,18,FALSE)</f>
        <v>ТС-Приложение №18</v>
      </c>
    </row>
    <row r="548" spans="1:13" ht="12" thickBot="1" x14ac:dyDescent="0.3">
      <c r="A548" s="73"/>
      <c r="B548" s="76"/>
      <c r="C548" s="76"/>
      <c r="D548" s="79"/>
      <c r="E548" s="76"/>
      <c r="F548" s="12" t="s">
        <v>452</v>
      </c>
      <c r="G548" s="12" t="s">
        <v>515</v>
      </c>
      <c r="H548" s="13">
        <v>148</v>
      </c>
      <c r="I548" s="17">
        <v>1</v>
      </c>
      <c r="J548" s="13">
        <f t="shared" si="9"/>
        <v>148</v>
      </c>
      <c r="K548" s="5" t="str">
        <f>VLOOKUP(F548,'[2]калькуляция 2'!$B$3:$S$190,18,FALSE)</f>
        <v>ТС-Приложение №18</v>
      </c>
    </row>
    <row r="549" spans="1:13" ht="12" thickBot="1" x14ac:dyDescent="0.3">
      <c r="A549" s="73"/>
      <c r="B549" s="76"/>
      <c r="C549" s="76"/>
      <c r="D549" s="79"/>
      <c r="E549" s="76"/>
      <c r="F549" s="12" t="s">
        <v>526</v>
      </c>
      <c r="G549" s="12" t="s">
        <v>527</v>
      </c>
      <c r="H549" s="13">
        <v>128</v>
      </c>
      <c r="I549" s="17">
        <v>1</v>
      </c>
      <c r="J549" s="13">
        <f t="shared" si="9"/>
        <v>128</v>
      </c>
      <c r="K549" s="5" t="str">
        <f>VLOOKUP(F549,'[2]калькуляция 2'!$B$3:$S$190,18,FALSE)</f>
        <v>ТС-Приложение №18</v>
      </c>
    </row>
    <row r="550" spans="1:13" ht="12" thickBot="1" x14ac:dyDescent="0.3">
      <c r="A550" s="73"/>
      <c r="B550" s="76"/>
      <c r="C550" s="76"/>
      <c r="D550" s="79"/>
      <c r="E550" s="76"/>
      <c r="F550" s="12" t="s">
        <v>428</v>
      </c>
      <c r="G550" s="12" t="s">
        <v>429</v>
      </c>
      <c r="H550" s="13">
        <v>787</v>
      </c>
      <c r="I550" s="17">
        <v>1</v>
      </c>
      <c r="J550" s="13">
        <f t="shared" si="9"/>
        <v>787</v>
      </c>
      <c r="K550" s="5" t="str">
        <f>VLOOKUP(F550,'[2]калькуляция 2'!$B$3:$S$190,18,FALSE)</f>
        <v>ТС-Приложение №18</v>
      </c>
    </row>
    <row r="551" spans="1:13" ht="12" thickBot="1" x14ac:dyDescent="0.3">
      <c r="A551" s="73"/>
      <c r="B551" s="76"/>
      <c r="C551" s="76"/>
      <c r="D551" s="79"/>
      <c r="E551" s="76"/>
      <c r="F551" s="12" t="s">
        <v>421</v>
      </c>
      <c r="G551" s="12" t="s">
        <v>422</v>
      </c>
      <c r="H551" s="13">
        <v>1967</v>
      </c>
      <c r="I551" s="17">
        <v>1</v>
      </c>
      <c r="J551" s="13">
        <f t="shared" si="9"/>
        <v>1967</v>
      </c>
      <c r="K551" s="5" t="str">
        <f>VLOOKUP(F551,'[2]калькуляция 2'!$B$3:$S$190,18,FALSE)</f>
        <v>ТС-Приложение №18</v>
      </c>
    </row>
    <row r="552" spans="1:13" ht="12" thickBot="1" x14ac:dyDescent="0.3">
      <c r="A552" s="73"/>
      <c r="B552" s="76"/>
      <c r="C552" s="76"/>
      <c r="D552" s="79"/>
      <c r="E552" s="76"/>
      <c r="F552" s="12" t="s">
        <v>419</v>
      </c>
      <c r="G552" s="12" t="s">
        <v>420</v>
      </c>
      <c r="H552" s="13">
        <v>1837</v>
      </c>
      <c r="I552" s="17">
        <v>1</v>
      </c>
      <c r="J552" s="13">
        <f t="shared" si="9"/>
        <v>1837</v>
      </c>
      <c r="K552" s="5" t="str">
        <f>VLOOKUP(F552,'[2]калькуляция 2'!$B$3:$S$190,18,FALSE)</f>
        <v>ТС-Приложение №18</v>
      </c>
    </row>
    <row r="553" spans="1:13" ht="12" thickBot="1" x14ac:dyDescent="0.3">
      <c r="A553" s="73"/>
      <c r="B553" s="76"/>
      <c r="C553" s="76"/>
      <c r="D553" s="79"/>
      <c r="E553" s="76"/>
      <c r="F553" s="12" t="s">
        <v>454</v>
      </c>
      <c r="G553" s="12" t="s">
        <v>455</v>
      </c>
      <c r="H553" s="13">
        <v>1584</v>
      </c>
      <c r="I553" s="17">
        <v>1</v>
      </c>
      <c r="J553" s="13">
        <f t="shared" si="9"/>
        <v>1584</v>
      </c>
      <c r="K553" s="5" t="str">
        <f>VLOOKUP(F553,'[2]калькуляция 2'!$B$3:$S$190,18,FALSE)</f>
        <v>ДОПОЛНИТЬ</v>
      </c>
    </row>
    <row r="554" spans="1:13" ht="12" thickBot="1" x14ac:dyDescent="0.3">
      <c r="A554" s="74"/>
      <c r="B554" s="77"/>
      <c r="C554" s="77"/>
      <c r="D554" s="80"/>
      <c r="E554" s="77"/>
      <c r="F554" s="16" t="s">
        <v>424</v>
      </c>
      <c r="G554" s="16" t="s">
        <v>425</v>
      </c>
      <c r="H554" s="17">
        <v>2730.64</v>
      </c>
      <c r="I554" s="17">
        <v>1</v>
      </c>
      <c r="J554" s="17">
        <f t="shared" si="9"/>
        <v>2730.64</v>
      </c>
      <c r="K554" s="5" t="str">
        <f>VLOOKUP(F554,'[2]калькуляция 2'!$B$3:$S$190,18,FALSE)</f>
        <v>ТС-Приложение №20</v>
      </c>
      <c r="M554" s="47">
        <f>SUM(J531:J554)</f>
        <v>18644.64</v>
      </c>
    </row>
    <row r="555" spans="1:13" ht="11.25" customHeight="1" thickBot="1" x14ac:dyDescent="0.3">
      <c r="A555" s="72" t="s">
        <v>312</v>
      </c>
      <c r="B555" s="75" t="s">
        <v>131</v>
      </c>
      <c r="C555" s="75" t="s">
        <v>132</v>
      </c>
      <c r="D555" s="78" t="s">
        <v>525</v>
      </c>
      <c r="E555" s="75" t="s">
        <v>7</v>
      </c>
      <c r="F555" s="22" t="s">
        <v>506</v>
      </c>
      <c r="G555" s="22" t="s">
        <v>507</v>
      </c>
      <c r="H555" s="23">
        <v>2481</v>
      </c>
      <c r="I555" s="17">
        <v>2</v>
      </c>
      <c r="J555" s="23">
        <f t="shared" si="9"/>
        <v>4962</v>
      </c>
      <c r="K555" s="5" t="str">
        <f>VLOOKUP(F555,'[2]калькуляция 2'!$B$3:$S$190,18,FALSE)</f>
        <v>ДОПОЛНИТЬ</v>
      </c>
    </row>
    <row r="556" spans="1:13" ht="12" thickBot="1" x14ac:dyDescent="0.3">
      <c r="A556" s="73"/>
      <c r="B556" s="76"/>
      <c r="C556" s="76"/>
      <c r="D556" s="79"/>
      <c r="E556" s="76"/>
      <c r="F556" s="12" t="s">
        <v>760</v>
      </c>
      <c r="G556" s="12" t="s">
        <v>432</v>
      </c>
      <c r="H556" s="13">
        <v>431</v>
      </c>
      <c r="I556" s="17">
        <v>1</v>
      </c>
      <c r="J556" s="13">
        <f t="shared" si="9"/>
        <v>431</v>
      </c>
      <c r="K556" s="5" t="e">
        <f>VLOOKUP(F556,'[2]калькуляция 2'!$B$3:$S$190,18,FALSE)</f>
        <v>#N/A</v>
      </c>
    </row>
    <row r="557" spans="1:13" ht="12" thickBot="1" x14ac:dyDescent="0.3">
      <c r="A557" s="73"/>
      <c r="B557" s="76"/>
      <c r="C557" s="76"/>
      <c r="D557" s="79"/>
      <c r="E557" s="76"/>
      <c r="F557" s="12" t="s">
        <v>433</v>
      </c>
      <c r="G557" s="32" t="s">
        <v>434</v>
      </c>
      <c r="H557" s="13">
        <v>309</v>
      </c>
      <c r="I557" s="17">
        <v>1</v>
      </c>
      <c r="J557" s="13">
        <f t="shared" si="9"/>
        <v>309</v>
      </c>
      <c r="K557" s="5" t="str">
        <f>VLOOKUP(F557,'[2]калькуляция 2'!$B$3:$S$190,18,FALSE)</f>
        <v>ТС-Приложение №18</v>
      </c>
    </row>
    <row r="558" spans="1:13" ht="12" thickBot="1" x14ac:dyDescent="0.3">
      <c r="A558" s="73"/>
      <c r="B558" s="76"/>
      <c r="C558" s="76"/>
      <c r="D558" s="79"/>
      <c r="E558" s="76"/>
      <c r="F558" s="12" t="s">
        <v>435</v>
      </c>
      <c r="G558" s="32" t="s">
        <v>436</v>
      </c>
      <c r="H558" s="13">
        <v>416</v>
      </c>
      <c r="I558" s="17">
        <v>1</v>
      </c>
      <c r="J558" s="13">
        <f t="shared" si="9"/>
        <v>416</v>
      </c>
      <c r="K558" s="5" t="str">
        <f>VLOOKUP(F558,'[2]калькуляция 2'!$B$3:$S$190,18,FALSE)</f>
        <v>ТС-Приложение №18</v>
      </c>
    </row>
    <row r="559" spans="1:13" ht="12" thickBot="1" x14ac:dyDescent="0.3">
      <c r="A559" s="73"/>
      <c r="B559" s="76"/>
      <c r="C559" s="76"/>
      <c r="D559" s="79"/>
      <c r="E559" s="76"/>
      <c r="F559" s="12" t="s">
        <v>437</v>
      </c>
      <c r="G559" s="18" t="s">
        <v>594</v>
      </c>
      <c r="H559" s="13">
        <v>198</v>
      </c>
      <c r="I559" s="17">
        <v>1</v>
      </c>
      <c r="J559" s="13">
        <f t="shared" ref="J559:J622" si="10">H559*I559</f>
        <v>198</v>
      </c>
      <c r="K559" s="5" t="str">
        <f>VLOOKUP(F559,'[2]калькуляция 2'!$B$3:$S$190,18,FALSE)</f>
        <v>ТС-Приложение №18</v>
      </c>
    </row>
    <row r="560" spans="1:13" ht="12" thickBot="1" x14ac:dyDescent="0.3">
      <c r="A560" s="73"/>
      <c r="B560" s="76"/>
      <c r="C560" s="76"/>
      <c r="D560" s="79"/>
      <c r="E560" s="76"/>
      <c r="F560" s="12" t="s">
        <v>413</v>
      </c>
      <c r="G560" s="12" t="s">
        <v>414</v>
      </c>
      <c r="H560" s="13">
        <v>313</v>
      </c>
      <c r="I560" s="17">
        <v>1</v>
      </c>
      <c r="J560" s="13">
        <f t="shared" si="10"/>
        <v>313</v>
      </c>
      <c r="K560" s="5" t="str">
        <f>VLOOKUP(F560,'[2]калькуляция 2'!$B$3:$S$190,18,FALSE)</f>
        <v>ТС-Приложение №18</v>
      </c>
    </row>
    <row r="561" spans="1:11" ht="12" thickBot="1" x14ac:dyDescent="0.3">
      <c r="A561" s="73"/>
      <c r="B561" s="76"/>
      <c r="C561" s="76"/>
      <c r="D561" s="79"/>
      <c r="E561" s="76"/>
      <c r="F561" s="12" t="s">
        <v>438</v>
      </c>
      <c r="G561" s="12" t="s">
        <v>439</v>
      </c>
      <c r="H561" s="13">
        <v>220</v>
      </c>
      <c r="I561" s="17">
        <v>1</v>
      </c>
      <c r="J561" s="13">
        <f t="shared" si="10"/>
        <v>220</v>
      </c>
      <c r="K561" s="5" t="str">
        <f>VLOOKUP(F561,'[2]калькуляция 2'!$B$3:$S$190,18,FALSE)</f>
        <v>ТС-Приложение №18</v>
      </c>
    </row>
    <row r="562" spans="1:11" ht="12" thickBot="1" x14ac:dyDescent="0.3">
      <c r="A562" s="73"/>
      <c r="B562" s="76"/>
      <c r="C562" s="76"/>
      <c r="D562" s="79"/>
      <c r="E562" s="76"/>
      <c r="F562" s="12" t="s">
        <v>440</v>
      </c>
      <c r="G562" s="12" t="s">
        <v>441</v>
      </c>
      <c r="H562" s="13">
        <v>235</v>
      </c>
      <c r="I562" s="17">
        <v>1</v>
      </c>
      <c r="J562" s="13">
        <f t="shared" si="10"/>
        <v>235</v>
      </c>
      <c r="K562" s="5" t="str">
        <f>VLOOKUP(F562,'[2]калькуляция 2'!$B$3:$S$190,18,FALSE)</f>
        <v>ТС-Приложение №18</v>
      </c>
    </row>
    <row r="563" spans="1:11" ht="12" thickBot="1" x14ac:dyDescent="0.3">
      <c r="A563" s="73"/>
      <c r="B563" s="76"/>
      <c r="C563" s="76"/>
      <c r="D563" s="79"/>
      <c r="E563" s="76"/>
      <c r="F563" s="12" t="s">
        <v>442</v>
      </c>
      <c r="G563" s="12" t="s">
        <v>443</v>
      </c>
      <c r="H563" s="13">
        <v>222</v>
      </c>
      <c r="I563" s="17">
        <v>1</v>
      </c>
      <c r="J563" s="13">
        <f t="shared" si="10"/>
        <v>222</v>
      </c>
      <c r="K563" s="5" t="str">
        <f>VLOOKUP(F563,'[2]калькуляция 2'!$B$3:$S$190,18,FALSE)</f>
        <v>ТС-Приложение №18</v>
      </c>
    </row>
    <row r="564" spans="1:11" ht="12" thickBot="1" x14ac:dyDescent="0.3">
      <c r="A564" s="73"/>
      <c r="B564" s="76"/>
      <c r="C564" s="76"/>
      <c r="D564" s="79"/>
      <c r="E564" s="76"/>
      <c r="F564" s="12" t="s">
        <v>444</v>
      </c>
      <c r="G564" s="12" t="s">
        <v>445</v>
      </c>
      <c r="H564" s="13">
        <v>135</v>
      </c>
      <c r="I564" s="17">
        <v>1</v>
      </c>
      <c r="J564" s="13">
        <f t="shared" si="10"/>
        <v>135</v>
      </c>
      <c r="K564" s="5" t="str">
        <f>VLOOKUP(F564,'[2]калькуляция 2'!$B$3:$S$190,18,FALSE)</f>
        <v>ТС-Приложение №18</v>
      </c>
    </row>
    <row r="565" spans="1:11" ht="12" thickBot="1" x14ac:dyDescent="0.3">
      <c r="A565" s="73"/>
      <c r="B565" s="76"/>
      <c r="C565" s="76"/>
      <c r="D565" s="79"/>
      <c r="E565" s="76"/>
      <c r="F565" s="12" t="s">
        <v>446</v>
      </c>
      <c r="G565" s="12" t="s">
        <v>447</v>
      </c>
      <c r="H565" s="13">
        <v>248</v>
      </c>
      <c r="I565" s="17">
        <v>1</v>
      </c>
      <c r="J565" s="13">
        <f t="shared" si="10"/>
        <v>248</v>
      </c>
      <c r="K565" s="5" t="str">
        <f>VLOOKUP(F565,'[2]калькуляция 2'!$B$3:$S$190,18,FALSE)</f>
        <v>ТС-Приложение №18</v>
      </c>
    </row>
    <row r="566" spans="1:11" ht="12" thickBot="1" x14ac:dyDescent="0.3">
      <c r="A566" s="73"/>
      <c r="B566" s="76"/>
      <c r="C566" s="76"/>
      <c r="D566" s="79"/>
      <c r="E566" s="76"/>
      <c r="F566" s="12" t="s">
        <v>448</v>
      </c>
      <c r="G566" s="12" t="s">
        <v>449</v>
      </c>
      <c r="H566" s="13">
        <v>314</v>
      </c>
      <c r="I566" s="17">
        <v>1</v>
      </c>
      <c r="J566" s="13">
        <f t="shared" si="10"/>
        <v>314</v>
      </c>
      <c r="K566" s="5" t="str">
        <f>VLOOKUP(F566,'[2]калькуляция 2'!$B$3:$S$190,18,FALSE)</f>
        <v>ТС-Приложение №18</v>
      </c>
    </row>
    <row r="567" spans="1:11" ht="12" thickBot="1" x14ac:dyDescent="0.3">
      <c r="A567" s="73"/>
      <c r="B567" s="76"/>
      <c r="C567" s="76"/>
      <c r="D567" s="79"/>
      <c r="E567" s="76"/>
      <c r="F567" s="12" t="s">
        <v>508</v>
      </c>
      <c r="G567" s="12" t="s">
        <v>509</v>
      </c>
      <c r="H567" s="13">
        <v>170</v>
      </c>
      <c r="I567" s="17">
        <v>1</v>
      </c>
      <c r="J567" s="13">
        <f t="shared" si="10"/>
        <v>170</v>
      </c>
      <c r="K567" s="5" t="str">
        <f>VLOOKUP(F567,'[2]калькуляция 2'!$B$3:$S$190,18,FALSE)</f>
        <v>ТС-Приложение №18</v>
      </c>
    </row>
    <row r="568" spans="1:11" ht="12" thickBot="1" x14ac:dyDescent="0.3">
      <c r="A568" s="73"/>
      <c r="B568" s="76"/>
      <c r="C568" s="76"/>
      <c r="D568" s="79"/>
      <c r="E568" s="76"/>
      <c r="F568" s="12" t="s">
        <v>450</v>
      </c>
      <c r="G568" s="12" t="s">
        <v>451</v>
      </c>
      <c r="H568" s="13">
        <v>309</v>
      </c>
      <c r="I568" s="17">
        <v>1</v>
      </c>
      <c r="J568" s="13">
        <f t="shared" si="10"/>
        <v>309</v>
      </c>
      <c r="K568" s="5" t="str">
        <f>VLOOKUP(F568,'[2]калькуляция 2'!$B$3:$S$190,18,FALSE)</f>
        <v>ТС-Приложение №18</v>
      </c>
    </row>
    <row r="569" spans="1:11" ht="12" thickBot="1" x14ac:dyDescent="0.3">
      <c r="A569" s="73"/>
      <c r="B569" s="76"/>
      <c r="C569" s="76"/>
      <c r="D569" s="79"/>
      <c r="E569" s="76"/>
      <c r="F569" s="12" t="s">
        <v>510</v>
      </c>
      <c r="G569" s="12" t="s">
        <v>511</v>
      </c>
      <c r="H569" s="13">
        <v>208</v>
      </c>
      <c r="I569" s="17">
        <v>1</v>
      </c>
      <c r="J569" s="13">
        <f t="shared" si="10"/>
        <v>208</v>
      </c>
      <c r="K569" s="5" t="str">
        <f>VLOOKUP(F569,'[2]калькуляция 2'!$B$3:$S$190,18,FALSE)</f>
        <v>ТС-Приложение №18</v>
      </c>
    </row>
    <row r="570" spans="1:11" ht="12" thickBot="1" x14ac:dyDescent="0.3">
      <c r="A570" s="73"/>
      <c r="B570" s="76"/>
      <c r="C570" s="76"/>
      <c r="D570" s="79"/>
      <c r="E570" s="76"/>
      <c r="F570" s="12" t="s">
        <v>761</v>
      </c>
      <c r="G570" s="12" t="s">
        <v>512</v>
      </c>
      <c r="H570" s="13">
        <v>598</v>
      </c>
      <c r="I570" s="17">
        <v>1</v>
      </c>
      <c r="J570" s="13">
        <f t="shared" si="10"/>
        <v>598</v>
      </c>
      <c r="K570" s="5" t="e">
        <f>VLOOKUP(F570,'[2]калькуляция 2'!$B$3:$S$190,18,FALSE)</f>
        <v>#N/A</v>
      </c>
    </row>
    <row r="571" spans="1:11" ht="12" thickBot="1" x14ac:dyDescent="0.3">
      <c r="A571" s="73"/>
      <c r="B571" s="76"/>
      <c r="C571" s="76"/>
      <c r="D571" s="79"/>
      <c r="E571" s="76"/>
      <c r="F571" s="12" t="s">
        <v>513</v>
      </c>
      <c r="G571" s="12" t="s">
        <v>514</v>
      </c>
      <c r="H571" s="13">
        <v>175</v>
      </c>
      <c r="I571" s="17">
        <v>1</v>
      </c>
      <c r="J571" s="13">
        <f t="shared" si="10"/>
        <v>175</v>
      </c>
      <c r="K571" s="5" t="str">
        <f>VLOOKUP(F571,'[2]калькуляция 2'!$B$3:$S$190,18,FALSE)</f>
        <v>ТС-Приложение №18</v>
      </c>
    </row>
    <row r="572" spans="1:11" ht="12" thickBot="1" x14ac:dyDescent="0.3">
      <c r="A572" s="73"/>
      <c r="B572" s="76"/>
      <c r="C572" s="76"/>
      <c r="D572" s="79"/>
      <c r="E572" s="76"/>
      <c r="F572" s="12" t="s">
        <v>452</v>
      </c>
      <c r="G572" s="12" t="s">
        <v>515</v>
      </c>
      <c r="H572" s="13">
        <v>148</v>
      </c>
      <c r="I572" s="17">
        <v>1</v>
      </c>
      <c r="J572" s="13">
        <f t="shared" si="10"/>
        <v>148</v>
      </c>
      <c r="K572" s="5" t="str">
        <f>VLOOKUP(F572,'[2]калькуляция 2'!$B$3:$S$190,18,FALSE)</f>
        <v>ТС-Приложение №18</v>
      </c>
    </row>
    <row r="573" spans="1:11" ht="12" thickBot="1" x14ac:dyDescent="0.3">
      <c r="A573" s="73"/>
      <c r="B573" s="76"/>
      <c r="C573" s="76"/>
      <c r="D573" s="79"/>
      <c r="E573" s="76"/>
      <c r="F573" s="12" t="s">
        <v>526</v>
      </c>
      <c r="G573" s="12" t="s">
        <v>527</v>
      </c>
      <c r="H573" s="13">
        <v>128</v>
      </c>
      <c r="I573" s="17">
        <v>1</v>
      </c>
      <c r="J573" s="13">
        <f t="shared" si="10"/>
        <v>128</v>
      </c>
      <c r="K573" s="5" t="str">
        <f>VLOOKUP(F573,'[2]калькуляция 2'!$B$3:$S$190,18,FALSE)</f>
        <v>ТС-Приложение №18</v>
      </c>
    </row>
    <row r="574" spans="1:11" ht="12" thickBot="1" x14ac:dyDescent="0.3">
      <c r="A574" s="73"/>
      <c r="B574" s="76"/>
      <c r="C574" s="76"/>
      <c r="D574" s="79"/>
      <c r="E574" s="76"/>
      <c r="F574" s="12" t="s">
        <v>428</v>
      </c>
      <c r="G574" s="12" t="s">
        <v>429</v>
      </c>
      <c r="H574" s="13">
        <v>787</v>
      </c>
      <c r="I574" s="17">
        <v>1</v>
      </c>
      <c r="J574" s="13">
        <f t="shared" si="10"/>
        <v>787</v>
      </c>
      <c r="K574" s="5" t="str">
        <f>VLOOKUP(F574,'[2]калькуляция 2'!$B$3:$S$190,18,FALSE)</f>
        <v>ТС-Приложение №18</v>
      </c>
    </row>
    <row r="575" spans="1:11" ht="12" thickBot="1" x14ac:dyDescent="0.3">
      <c r="A575" s="73"/>
      <c r="B575" s="76"/>
      <c r="C575" s="76"/>
      <c r="D575" s="79"/>
      <c r="E575" s="76"/>
      <c r="F575" s="12" t="s">
        <v>421</v>
      </c>
      <c r="G575" s="12" t="s">
        <v>422</v>
      </c>
      <c r="H575" s="13">
        <v>1967</v>
      </c>
      <c r="I575" s="17">
        <v>1</v>
      </c>
      <c r="J575" s="13">
        <f t="shared" si="10"/>
        <v>1967</v>
      </c>
      <c r="K575" s="5" t="str">
        <f>VLOOKUP(F575,'[2]калькуляция 2'!$B$3:$S$190,18,FALSE)</f>
        <v>ТС-Приложение №18</v>
      </c>
    </row>
    <row r="576" spans="1:11" ht="12" thickBot="1" x14ac:dyDescent="0.3">
      <c r="A576" s="73"/>
      <c r="B576" s="76"/>
      <c r="C576" s="76"/>
      <c r="D576" s="79"/>
      <c r="E576" s="76"/>
      <c r="F576" s="12" t="s">
        <v>419</v>
      </c>
      <c r="G576" s="12" t="s">
        <v>420</v>
      </c>
      <c r="H576" s="13">
        <v>1837</v>
      </c>
      <c r="I576" s="17">
        <v>1</v>
      </c>
      <c r="J576" s="13">
        <f t="shared" si="10"/>
        <v>1837</v>
      </c>
      <c r="K576" s="5" t="str">
        <f>VLOOKUP(F576,'[2]калькуляция 2'!$B$3:$S$190,18,FALSE)</f>
        <v>ТС-Приложение №18</v>
      </c>
    </row>
    <row r="577" spans="1:13" ht="12" thickBot="1" x14ac:dyDescent="0.3">
      <c r="A577" s="73"/>
      <c r="B577" s="76"/>
      <c r="C577" s="76"/>
      <c r="D577" s="79"/>
      <c r="E577" s="76"/>
      <c r="F577" s="12" t="s">
        <v>454</v>
      </c>
      <c r="G577" s="12" t="s">
        <v>455</v>
      </c>
      <c r="H577" s="13">
        <v>1584</v>
      </c>
      <c r="I577" s="17">
        <v>1</v>
      </c>
      <c r="J577" s="13">
        <f t="shared" si="10"/>
        <v>1584</v>
      </c>
      <c r="K577" s="5" t="str">
        <f>VLOOKUP(F577,'[2]калькуляция 2'!$B$3:$S$190,18,FALSE)</f>
        <v>ДОПОЛНИТЬ</v>
      </c>
    </row>
    <row r="578" spans="1:13" ht="12" thickBot="1" x14ac:dyDescent="0.3">
      <c r="A578" s="74"/>
      <c r="B578" s="77"/>
      <c r="C578" s="77"/>
      <c r="D578" s="80"/>
      <c r="E578" s="77"/>
      <c r="F578" s="16" t="s">
        <v>424</v>
      </c>
      <c r="G578" s="16" t="s">
        <v>425</v>
      </c>
      <c r="H578" s="17">
        <v>2730.64</v>
      </c>
      <c r="I578" s="17">
        <v>1</v>
      </c>
      <c r="J578" s="17">
        <f t="shared" si="10"/>
        <v>2730.64</v>
      </c>
      <c r="K578" s="5" t="str">
        <f>VLOOKUP(F578,'[2]калькуляция 2'!$B$3:$S$190,18,FALSE)</f>
        <v>ТС-Приложение №20</v>
      </c>
      <c r="M578" s="49">
        <f>SUM(J555:J578)</f>
        <v>18644.64</v>
      </c>
    </row>
    <row r="579" spans="1:13" ht="11.25" customHeight="1" thickBot="1" x14ac:dyDescent="0.3">
      <c r="A579" s="72" t="s">
        <v>312</v>
      </c>
      <c r="B579" s="75" t="s">
        <v>133</v>
      </c>
      <c r="C579" s="75" t="s">
        <v>134</v>
      </c>
      <c r="D579" s="78" t="s">
        <v>528</v>
      </c>
      <c r="E579" s="75" t="s">
        <v>7</v>
      </c>
      <c r="F579" s="22" t="s">
        <v>506</v>
      </c>
      <c r="G579" s="22" t="s">
        <v>507</v>
      </c>
      <c r="H579" s="23">
        <v>2481</v>
      </c>
      <c r="I579" s="17">
        <v>2</v>
      </c>
      <c r="J579" s="23">
        <f t="shared" si="10"/>
        <v>4962</v>
      </c>
      <c r="K579" s="5" t="str">
        <f>VLOOKUP(F579,'[2]калькуляция 2'!$B$3:$S$190,18,FALSE)</f>
        <v>ДОПОЛНИТЬ</v>
      </c>
    </row>
    <row r="580" spans="1:13" ht="12" thickBot="1" x14ac:dyDescent="0.3">
      <c r="A580" s="73"/>
      <c r="B580" s="76"/>
      <c r="C580" s="76"/>
      <c r="D580" s="79"/>
      <c r="E580" s="76"/>
      <c r="F580" s="12" t="s">
        <v>760</v>
      </c>
      <c r="G580" s="12" t="s">
        <v>432</v>
      </c>
      <c r="H580" s="13">
        <v>431</v>
      </c>
      <c r="I580" s="17">
        <v>1</v>
      </c>
      <c r="J580" s="13">
        <f t="shared" si="10"/>
        <v>431</v>
      </c>
      <c r="K580" s="5" t="e">
        <f>VLOOKUP(F580,'[2]калькуляция 2'!$B$3:$S$190,18,FALSE)</f>
        <v>#N/A</v>
      </c>
    </row>
    <row r="581" spans="1:13" ht="12" thickBot="1" x14ac:dyDescent="0.3">
      <c r="A581" s="73"/>
      <c r="B581" s="76"/>
      <c r="C581" s="76"/>
      <c r="D581" s="79"/>
      <c r="E581" s="76"/>
      <c r="F581" s="12" t="s">
        <v>433</v>
      </c>
      <c r="G581" s="32" t="s">
        <v>434</v>
      </c>
      <c r="H581" s="13">
        <v>309</v>
      </c>
      <c r="I581" s="17">
        <v>1</v>
      </c>
      <c r="J581" s="13">
        <f t="shared" si="10"/>
        <v>309</v>
      </c>
      <c r="K581" s="5" t="str">
        <f>VLOOKUP(F581,'[2]калькуляция 2'!$B$3:$S$190,18,FALSE)</f>
        <v>ТС-Приложение №18</v>
      </c>
    </row>
    <row r="582" spans="1:13" ht="12" thickBot="1" x14ac:dyDescent="0.3">
      <c r="A582" s="73"/>
      <c r="B582" s="76"/>
      <c r="C582" s="76"/>
      <c r="D582" s="79"/>
      <c r="E582" s="76"/>
      <c r="F582" s="12" t="s">
        <v>435</v>
      </c>
      <c r="G582" s="32" t="s">
        <v>436</v>
      </c>
      <c r="H582" s="13">
        <v>416</v>
      </c>
      <c r="I582" s="17">
        <v>1</v>
      </c>
      <c r="J582" s="13">
        <f t="shared" si="10"/>
        <v>416</v>
      </c>
      <c r="K582" s="5" t="str">
        <f>VLOOKUP(F582,'[2]калькуляция 2'!$B$3:$S$190,18,FALSE)</f>
        <v>ТС-Приложение №18</v>
      </c>
    </row>
    <row r="583" spans="1:13" ht="12" thickBot="1" x14ac:dyDescent="0.3">
      <c r="A583" s="73"/>
      <c r="B583" s="76"/>
      <c r="C583" s="76"/>
      <c r="D583" s="79"/>
      <c r="E583" s="76"/>
      <c r="F583" s="12" t="s">
        <v>437</v>
      </c>
      <c r="G583" s="18" t="s">
        <v>594</v>
      </c>
      <c r="H583" s="13">
        <v>198</v>
      </c>
      <c r="I583" s="17">
        <v>1</v>
      </c>
      <c r="J583" s="13">
        <f t="shared" si="10"/>
        <v>198</v>
      </c>
      <c r="K583" s="5" t="str">
        <f>VLOOKUP(F583,'[2]калькуляция 2'!$B$3:$S$190,18,FALSE)</f>
        <v>ТС-Приложение №18</v>
      </c>
    </row>
    <row r="584" spans="1:13" ht="12" thickBot="1" x14ac:dyDescent="0.3">
      <c r="A584" s="73"/>
      <c r="B584" s="76"/>
      <c r="C584" s="76"/>
      <c r="D584" s="79"/>
      <c r="E584" s="76"/>
      <c r="F584" s="12" t="s">
        <v>413</v>
      </c>
      <c r="G584" s="12" t="s">
        <v>414</v>
      </c>
      <c r="H584" s="13">
        <v>313</v>
      </c>
      <c r="I584" s="17">
        <v>1</v>
      </c>
      <c r="J584" s="13">
        <f t="shared" si="10"/>
        <v>313</v>
      </c>
      <c r="K584" s="5" t="str">
        <f>VLOOKUP(F584,'[2]калькуляция 2'!$B$3:$S$190,18,FALSE)</f>
        <v>ТС-Приложение №18</v>
      </c>
    </row>
    <row r="585" spans="1:13" ht="12" thickBot="1" x14ac:dyDescent="0.3">
      <c r="A585" s="73"/>
      <c r="B585" s="76"/>
      <c r="C585" s="76"/>
      <c r="D585" s="79"/>
      <c r="E585" s="76"/>
      <c r="F585" s="12" t="s">
        <v>438</v>
      </c>
      <c r="G585" s="12" t="s">
        <v>439</v>
      </c>
      <c r="H585" s="13">
        <v>220</v>
      </c>
      <c r="I585" s="17">
        <v>1</v>
      </c>
      <c r="J585" s="13">
        <f t="shared" si="10"/>
        <v>220</v>
      </c>
      <c r="K585" s="5" t="str">
        <f>VLOOKUP(F585,'[2]калькуляция 2'!$B$3:$S$190,18,FALSE)</f>
        <v>ТС-Приложение №18</v>
      </c>
    </row>
    <row r="586" spans="1:13" ht="12" thickBot="1" x14ac:dyDescent="0.3">
      <c r="A586" s="73"/>
      <c r="B586" s="76"/>
      <c r="C586" s="76"/>
      <c r="D586" s="79"/>
      <c r="E586" s="76"/>
      <c r="F586" s="12" t="s">
        <v>440</v>
      </c>
      <c r="G586" s="12" t="s">
        <v>441</v>
      </c>
      <c r="H586" s="13">
        <v>235</v>
      </c>
      <c r="I586" s="17">
        <v>1</v>
      </c>
      <c r="J586" s="13">
        <f t="shared" si="10"/>
        <v>235</v>
      </c>
      <c r="K586" s="5" t="str">
        <f>VLOOKUP(F586,'[2]калькуляция 2'!$B$3:$S$190,18,FALSE)</f>
        <v>ТС-Приложение №18</v>
      </c>
    </row>
    <row r="587" spans="1:13" ht="12" thickBot="1" x14ac:dyDescent="0.3">
      <c r="A587" s="73"/>
      <c r="B587" s="76"/>
      <c r="C587" s="76"/>
      <c r="D587" s="79"/>
      <c r="E587" s="76"/>
      <c r="F587" s="12" t="s">
        <v>442</v>
      </c>
      <c r="G587" s="12" t="s">
        <v>443</v>
      </c>
      <c r="H587" s="13">
        <v>222</v>
      </c>
      <c r="I587" s="17">
        <v>1</v>
      </c>
      <c r="J587" s="13">
        <f t="shared" si="10"/>
        <v>222</v>
      </c>
      <c r="K587" s="5" t="str">
        <f>VLOOKUP(F587,'[2]калькуляция 2'!$B$3:$S$190,18,FALSE)</f>
        <v>ТС-Приложение №18</v>
      </c>
    </row>
    <row r="588" spans="1:13" ht="12" thickBot="1" x14ac:dyDescent="0.3">
      <c r="A588" s="73"/>
      <c r="B588" s="76"/>
      <c r="C588" s="76"/>
      <c r="D588" s="79"/>
      <c r="E588" s="76"/>
      <c r="F588" s="12" t="s">
        <v>444</v>
      </c>
      <c r="G588" s="12" t="s">
        <v>445</v>
      </c>
      <c r="H588" s="13">
        <v>135</v>
      </c>
      <c r="I588" s="17">
        <v>1</v>
      </c>
      <c r="J588" s="13">
        <f t="shared" si="10"/>
        <v>135</v>
      </c>
      <c r="K588" s="5" t="str">
        <f>VLOOKUP(F588,'[2]калькуляция 2'!$B$3:$S$190,18,FALSE)</f>
        <v>ТС-Приложение №18</v>
      </c>
    </row>
    <row r="589" spans="1:13" ht="12" thickBot="1" x14ac:dyDescent="0.3">
      <c r="A589" s="73"/>
      <c r="B589" s="76"/>
      <c r="C589" s="76"/>
      <c r="D589" s="79"/>
      <c r="E589" s="76"/>
      <c r="F589" s="12" t="s">
        <v>446</v>
      </c>
      <c r="G589" s="12" t="s">
        <v>447</v>
      </c>
      <c r="H589" s="13">
        <v>248</v>
      </c>
      <c r="I589" s="17">
        <v>1</v>
      </c>
      <c r="J589" s="13">
        <f t="shared" si="10"/>
        <v>248</v>
      </c>
      <c r="K589" s="5" t="str">
        <f>VLOOKUP(F589,'[2]калькуляция 2'!$B$3:$S$190,18,FALSE)</f>
        <v>ТС-Приложение №18</v>
      </c>
    </row>
    <row r="590" spans="1:13" ht="12" thickBot="1" x14ac:dyDescent="0.3">
      <c r="A590" s="73"/>
      <c r="B590" s="76"/>
      <c r="C590" s="76"/>
      <c r="D590" s="79"/>
      <c r="E590" s="76"/>
      <c r="F590" s="12" t="s">
        <v>448</v>
      </c>
      <c r="G590" s="12" t="s">
        <v>449</v>
      </c>
      <c r="H590" s="13">
        <v>314</v>
      </c>
      <c r="I590" s="17">
        <v>1</v>
      </c>
      <c r="J590" s="13">
        <f t="shared" si="10"/>
        <v>314</v>
      </c>
      <c r="K590" s="5" t="str">
        <f>VLOOKUP(F590,'[2]калькуляция 2'!$B$3:$S$190,18,FALSE)</f>
        <v>ТС-Приложение №18</v>
      </c>
    </row>
    <row r="591" spans="1:13" ht="12" thickBot="1" x14ac:dyDescent="0.3">
      <c r="A591" s="73"/>
      <c r="B591" s="76"/>
      <c r="C591" s="76"/>
      <c r="D591" s="79"/>
      <c r="E591" s="76"/>
      <c r="F591" s="12" t="s">
        <v>508</v>
      </c>
      <c r="G591" s="12" t="s">
        <v>509</v>
      </c>
      <c r="H591" s="13">
        <v>170</v>
      </c>
      <c r="I591" s="17">
        <v>1</v>
      </c>
      <c r="J591" s="13">
        <f t="shared" si="10"/>
        <v>170</v>
      </c>
      <c r="K591" s="5" t="str">
        <f>VLOOKUP(F591,'[2]калькуляция 2'!$B$3:$S$190,18,FALSE)</f>
        <v>ТС-Приложение №18</v>
      </c>
    </row>
    <row r="592" spans="1:13" ht="12" thickBot="1" x14ac:dyDescent="0.3">
      <c r="A592" s="73"/>
      <c r="B592" s="76"/>
      <c r="C592" s="76"/>
      <c r="D592" s="79"/>
      <c r="E592" s="76"/>
      <c r="F592" s="12" t="s">
        <v>450</v>
      </c>
      <c r="G592" s="12" t="s">
        <v>451</v>
      </c>
      <c r="H592" s="13">
        <v>309</v>
      </c>
      <c r="I592" s="17">
        <v>1</v>
      </c>
      <c r="J592" s="13">
        <f t="shared" si="10"/>
        <v>309</v>
      </c>
      <c r="K592" s="5" t="str">
        <f>VLOOKUP(F592,'[2]калькуляция 2'!$B$3:$S$190,18,FALSE)</f>
        <v>ТС-Приложение №18</v>
      </c>
    </row>
    <row r="593" spans="1:13" ht="12" thickBot="1" x14ac:dyDescent="0.3">
      <c r="A593" s="73"/>
      <c r="B593" s="76"/>
      <c r="C593" s="76"/>
      <c r="D593" s="79"/>
      <c r="E593" s="76"/>
      <c r="F593" s="12" t="s">
        <v>510</v>
      </c>
      <c r="G593" s="12" t="s">
        <v>511</v>
      </c>
      <c r="H593" s="13">
        <v>208</v>
      </c>
      <c r="I593" s="17">
        <v>1</v>
      </c>
      <c r="J593" s="13">
        <f t="shared" si="10"/>
        <v>208</v>
      </c>
      <c r="K593" s="5" t="str">
        <f>VLOOKUP(F593,'[2]калькуляция 2'!$B$3:$S$190,18,FALSE)</f>
        <v>ТС-Приложение №18</v>
      </c>
    </row>
    <row r="594" spans="1:13" ht="12" thickBot="1" x14ac:dyDescent="0.3">
      <c r="A594" s="73"/>
      <c r="B594" s="76"/>
      <c r="C594" s="76"/>
      <c r="D594" s="79"/>
      <c r="E594" s="76"/>
      <c r="F594" s="12" t="s">
        <v>761</v>
      </c>
      <c r="G594" s="12" t="s">
        <v>512</v>
      </c>
      <c r="H594" s="13">
        <v>598</v>
      </c>
      <c r="I594" s="17">
        <v>1</v>
      </c>
      <c r="J594" s="13">
        <f t="shared" si="10"/>
        <v>598</v>
      </c>
      <c r="K594" s="5" t="e">
        <f>VLOOKUP(F594,'[2]калькуляция 2'!$B$3:$S$190,18,FALSE)</f>
        <v>#N/A</v>
      </c>
    </row>
    <row r="595" spans="1:13" ht="12" thickBot="1" x14ac:dyDescent="0.3">
      <c r="A595" s="73"/>
      <c r="B595" s="76"/>
      <c r="C595" s="76"/>
      <c r="D595" s="79"/>
      <c r="E595" s="76"/>
      <c r="F595" s="12" t="s">
        <v>513</v>
      </c>
      <c r="G595" s="12" t="s">
        <v>514</v>
      </c>
      <c r="H595" s="13">
        <v>175</v>
      </c>
      <c r="I595" s="17">
        <v>1</v>
      </c>
      <c r="J595" s="13">
        <f t="shared" si="10"/>
        <v>175</v>
      </c>
      <c r="K595" s="5" t="str">
        <f>VLOOKUP(F595,'[2]калькуляция 2'!$B$3:$S$190,18,FALSE)</f>
        <v>ТС-Приложение №18</v>
      </c>
    </row>
    <row r="596" spans="1:13" ht="12" thickBot="1" x14ac:dyDescent="0.3">
      <c r="A596" s="73"/>
      <c r="B596" s="76"/>
      <c r="C596" s="76"/>
      <c r="D596" s="79"/>
      <c r="E596" s="76"/>
      <c r="F596" s="12" t="s">
        <v>452</v>
      </c>
      <c r="G596" s="12" t="s">
        <v>515</v>
      </c>
      <c r="H596" s="13">
        <v>148</v>
      </c>
      <c r="I596" s="17">
        <v>1</v>
      </c>
      <c r="J596" s="13">
        <f t="shared" si="10"/>
        <v>148</v>
      </c>
      <c r="K596" s="5" t="str">
        <f>VLOOKUP(F596,'[2]калькуляция 2'!$B$3:$S$190,18,FALSE)</f>
        <v>ТС-Приложение №18</v>
      </c>
    </row>
    <row r="597" spans="1:13" ht="12" thickBot="1" x14ac:dyDescent="0.3">
      <c r="A597" s="73"/>
      <c r="B597" s="76"/>
      <c r="C597" s="76"/>
      <c r="D597" s="79"/>
      <c r="E597" s="76"/>
      <c r="F597" s="12" t="s">
        <v>428</v>
      </c>
      <c r="G597" s="12" t="s">
        <v>429</v>
      </c>
      <c r="H597" s="13">
        <v>787</v>
      </c>
      <c r="I597" s="17">
        <v>1</v>
      </c>
      <c r="J597" s="13">
        <f t="shared" si="10"/>
        <v>787</v>
      </c>
      <c r="K597" s="5" t="str">
        <f>VLOOKUP(F597,'[2]калькуляция 2'!$B$3:$S$190,18,FALSE)</f>
        <v>ТС-Приложение №18</v>
      </c>
    </row>
    <row r="598" spans="1:13" ht="12" thickBot="1" x14ac:dyDescent="0.3">
      <c r="A598" s="73"/>
      <c r="B598" s="76"/>
      <c r="C598" s="76"/>
      <c r="D598" s="79"/>
      <c r="E598" s="76"/>
      <c r="F598" s="12" t="s">
        <v>421</v>
      </c>
      <c r="G598" s="12" t="s">
        <v>422</v>
      </c>
      <c r="H598" s="13">
        <v>1967</v>
      </c>
      <c r="I598" s="17">
        <v>1</v>
      </c>
      <c r="J598" s="13">
        <f t="shared" si="10"/>
        <v>1967</v>
      </c>
      <c r="K598" s="5" t="str">
        <f>VLOOKUP(F598,'[2]калькуляция 2'!$B$3:$S$190,18,FALSE)</f>
        <v>ТС-Приложение №18</v>
      </c>
    </row>
    <row r="599" spans="1:13" ht="12" thickBot="1" x14ac:dyDescent="0.3">
      <c r="A599" s="73"/>
      <c r="B599" s="76"/>
      <c r="C599" s="76"/>
      <c r="D599" s="79"/>
      <c r="E599" s="76"/>
      <c r="F599" s="12" t="s">
        <v>419</v>
      </c>
      <c r="G599" s="12" t="s">
        <v>420</v>
      </c>
      <c r="H599" s="13">
        <v>1837</v>
      </c>
      <c r="I599" s="17">
        <v>1</v>
      </c>
      <c r="J599" s="13">
        <f t="shared" si="10"/>
        <v>1837</v>
      </c>
      <c r="K599" s="5" t="str">
        <f>VLOOKUP(F599,'[2]калькуляция 2'!$B$3:$S$190,18,FALSE)</f>
        <v>ТС-Приложение №18</v>
      </c>
    </row>
    <row r="600" spans="1:13" ht="12" thickBot="1" x14ac:dyDescent="0.3">
      <c r="A600" s="73"/>
      <c r="B600" s="76"/>
      <c r="C600" s="76"/>
      <c r="D600" s="79"/>
      <c r="E600" s="76"/>
      <c r="F600" s="12" t="s">
        <v>454</v>
      </c>
      <c r="G600" s="12" t="s">
        <v>455</v>
      </c>
      <c r="H600" s="13">
        <v>1584</v>
      </c>
      <c r="I600" s="17">
        <v>1</v>
      </c>
      <c r="J600" s="13">
        <f t="shared" si="10"/>
        <v>1584</v>
      </c>
      <c r="K600" s="5" t="str">
        <f>VLOOKUP(F600,'[2]калькуляция 2'!$B$3:$S$190,18,FALSE)</f>
        <v>ДОПОЛНИТЬ</v>
      </c>
    </row>
    <row r="601" spans="1:13" ht="12" thickBot="1" x14ac:dyDescent="0.3">
      <c r="A601" s="74"/>
      <c r="B601" s="77"/>
      <c r="C601" s="77"/>
      <c r="D601" s="80"/>
      <c r="E601" s="77"/>
      <c r="F601" s="16" t="s">
        <v>424</v>
      </c>
      <c r="G601" s="16" t="s">
        <v>425</v>
      </c>
      <c r="H601" s="17">
        <v>2730.64</v>
      </c>
      <c r="I601" s="17">
        <v>1</v>
      </c>
      <c r="J601" s="17">
        <f t="shared" si="10"/>
        <v>2730.64</v>
      </c>
      <c r="K601" s="5" t="str">
        <f>VLOOKUP(F601,'[2]калькуляция 2'!$B$3:$S$190,18,FALSE)</f>
        <v>ТС-Приложение №20</v>
      </c>
      <c r="M601" s="49">
        <f>SUM(J579:J601)</f>
        <v>18516.64</v>
      </c>
    </row>
    <row r="602" spans="1:13" ht="11.25" customHeight="1" thickBot="1" x14ac:dyDescent="0.3">
      <c r="A602" s="72" t="s">
        <v>312</v>
      </c>
      <c r="B602" s="75" t="s">
        <v>135</v>
      </c>
      <c r="C602" s="75" t="s">
        <v>136</v>
      </c>
      <c r="D602" s="78" t="s">
        <v>528</v>
      </c>
      <c r="E602" s="75" t="s">
        <v>7</v>
      </c>
      <c r="F602" s="22" t="s">
        <v>506</v>
      </c>
      <c r="G602" s="22" t="s">
        <v>507</v>
      </c>
      <c r="H602" s="23">
        <v>2481</v>
      </c>
      <c r="I602" s="17">
        <v>2</v>
      </c>
      <c r="J602" s="23">
        <f t="shared" si="10"/>
        <v>4962</v>
      </c>
      <c r="K602" s="5" t="str">
        <f>VLOOKUP(F602,'[2]калькуляция 2'!$B$3:$S$190,18,FALSE)</f>
        <v>ДОПОЛНИТЬ</v>
      </c>
    </row>
    <row r="603" spans="1:13" ht="12" thickBot="1" x14ac:dyDescent="0.3">
      <c r="A603" s="73"/>
      <c r="B603" s="76"/>
      <c r="C603" s="76"/>
      <c r="D603" s="79"/>
      <c r="E603" s="76"/>
      <c r="F603" s="12" t="s">
        <v>760</v>
      </c>
      <c r="G603" s="32" t="s">
        <v>432</v>
      </c>
      <c r="H603" s="13">
        <v>431</v>
      </c>
      <c r="I603" s="17">
        <v>1</v>
      </c>
      <c r="J603" s="13">
        <f t="shared" si="10"/>
        <v>431</v>
      </c>
      <c r="K603" s="5" t="e">
        <f>VLOOKUP(F603,'[2]калькуляция 2'!$B$3:$S$190,18,FALSE)</f>
        <v>#N/A</v>
      </c>
    </row>
    <row r="604" spans="1:13" ht="12" thickBot="1" x14ac:dyDescent="0.3">
      <c r="A604" s="73"/>
      <c r="B604" s="76"/>
      <c r="C604" s="76"/>
      <c r="D604" s="79"/>
      <c r="E604" s="76"/>
      <c r="F604" s="12" t="s">
        <v>433</v>
      </c>
      <c r="G604" s="32" t="s">
        <v>434</v>
      </c>
      <c r="H604" s="13">
        <v>309</v>
      </c>
      <c r="I604" s="17">
        <v>1</v>
      </c>
      <c r="J604" s="13">
        <f t="shared" si="10"/>
        <v>309</v>
      </c>
      <c r="K604" s="5" t="str">
        <f>VLOOKUP(F604,'[2]калькуляция 2'!$B$3:$S$190,18,FALSE)</f>
        <v>ТС-Приложение №18</v>
      </c>
    </row>
    <row r="605" spans="1:13" ht="12" thickBot="1" x14ac:dyDescent="0.3">
      <c r="A605" s="73"/>
      <c r="B605" s="76"/>
      <c r="C605" s="76"/>
      <c r="D605" s="79"/>
      <c r="E605" s="76"/>
      <c r="F605" s="12" t="s">
        <v>435</v>
      </c>
      <c r="G605" s="32" t="s">
        <v>436</v>
      </c>
      <c r="H605" s="13">
        <v>416</v>
      </c>
      <c r="I605" s="17">
        <v>1</v>
      </c>
      <c r="J605" s="13">
        <f t="shared" si="10"/>
        <v>416</v>
      </c>
      <c r="K605" s="5" t="str">
        <f>VLOOKUP(F605,'[2]калькуляция 2'!$B$3:$S$190,18,FALSE)</f>
        <v>ТС-Приложение №18</v>
      </c>
    </row>
    <row r="606" spans="1:13" ht="12" thickBot="1" x14ac:dyDescent="0.3">
      <c r="A606" s="73"/>
      <c r="B606" s="76"/>
      <c r="C606" s="76"/>
      <c r="D606" s="79"/>
      <c r="E606" s="76"/>
      <c r="F606" s="12" t="s">
        <v>437</v>
      </c>
      <c r="G606" s="18" t="s">
        <v>594</v>
      </c>
      <c r="H606" s="13">
        <v>198</v>
      </c>
      <c r="I606" s="17">
        <v>1</v>
      </c>
      <c r="J606" s="13">
        <f t="shared" si="10"/>
        <v>198</v>
      </c>
      <c r="K606" s="5" t="str">
        <f>VLOOKUP(F606,'[2]калькуляция 2'!$B$3:$S$190,18,FALSE)</f>
        <v>ТС-Приложение №18</v>
      </c>
    </row>
    <row r="607" spans="1:13" ht="12" thickBot="1" x14ac:dyDescent="0.3">
      <c r="A607" s="73"/>
      <c r="B607" s="76"/>
      <c r="C607" s="76"/>
      <c r="D607" s="79"/>
      <c r="E607" s="76"/>
      <c r="F607" s="12" t="s">
        <v>413</v>
      </c>
      <c r="G607" s="12" t="s">
        <v>414</v>
      </c>
      <c r="H607" s="13">
        <v>313</v>
      </c>
      <c r="I607" s="17">
        <v>1</v>
      </c>
      <c r="J607" s="13">
        <f t="shared" si="10"/>
        <v>313</v>
      </c>
      <c r="K607" s="5" t="str">
        <f>VLOOKUP(F607,'[2]калькуляция 2'!$B$3:$S$190,18,FALSE)</f>
        <v>ТС-Приложение №18</v>
      </c>
    </row>
    <row r="608" spans="1:13" ht="12" thickBot="1" x14ac:dyDescent="0.3">
      <c r="A608" s="73"/>
      <c r="B608" s="76"/>
      <c r="C608" s="76"/>
      <c r="D608" s="79"/>
      <c r="E608" s="76"/>
      <c r="F608" s="12" t="s">
        <v>438</v>
      </c>
      <c r="G608" s="12" t="s">
        <v>439</v>
      </c>
      <c r="H608" s="13">
        <v>220</v>
      </c>
      <c r="I608" s="17">
        <v>1</v>
      </c>
      <c r="J608" s="13">
        <f t="shared" si="10"/>
        <v>220</v>
      </c>
      <c r="K608" s="5" t="str">
        <f>VLOOKUP(F608,'[2]калькуляция 2'!$B$3:$S$190,18,FALSE)</f>
        <v>ТС-Приложение №18</v>
      </c>
    </row>
    <row r="609" spans="1:13" ht="12" thickBot="1" x14ac:dyDescent="0.3">
      <c r="A609" s="73"/>
      <c r="B609" s="76"/>
      <c r="C609" s="76"/>
      <c r="D609" s="79"/>
      <c r="E609" s="76"/>
      <c r="F609" s="12" t="s">
        <v>440</v>
      </c>
      <c r="G609" s="12" t="s">
        <v>441</v>
      </c>
      <c r="H609" s="13">
        <v>235</v>
      </c>
      <c r="I609" s="17">
        <v>1</v>
      </c>
      <c r="J609" s="13">
        <f t="shared" si="10"/>
        <v>235</v>
      </c>
      <c r="K609" s="5" t="str">
        <f>VLOOKUP(F609,'[2]калькуляция 2'!$B$3:$S$190,18,FALSE)</f>
        <v>ТС-Приложение №18</v>
      </c>
    </row>
    <row r="610" spans="1:13" ht="12" thickBot="1" x14ac:dyDescent="0.3">
      <c r="A610" s="73"/>
      <c r="B610" s="76"/>
      <c r="C610" s="76"/>
      <c r="D610" s="79"/>
      <c r="E610" s="76"/>
      <c r="F610" s="12" t="s">
        <v>442</v>
      </c>
      <c r="G610" s="12" t="s">
        <v>443</v>
      </c>
      <c r="H610" s="13">
        <v>222</v>
      </c>
      <c r="I610" s="17">
        <v>1</v>
      </c>
      <c r="J610" s="13">
        <f t="shared" si="10"/>
        <v>222</v>
      </c>
      <c r="K610" s="5" t="str">
        <f>VLOOKUP(F610,'[2]калькуляция 2'!$B$3:$S$190,18,FALSE)</f>
        <v>ТС-Приложение №18</v>
      </c>
    </row>
    <row r="611" spans="1:13" ht="12" thickBot="1" x14ac:dyDescent="0.3">
      <c r="A611" s="73"/>
      <c r="B611" s="76"/>
      <c r="C611" s="76"/>
      <c r="D611" s="79"/>
      <c r="E611" s="76"/>
      <c r="F611" s="12" t="s">
        <v>444</v>
      </c>
      <c r="G611" s="12" t="s">
        <v>445</v>
      </c>
      <c r="H611" s="13">
        <v>135</v>
      </c>
      <c r="I611" s="17">
        <v>1</v>
      </c>
      <c r="J611" s="13">
        <f t="shared" si="10"/>
        <v>135</v>
      </c>
      <c r="K611" s="5" t="str">
        <f>VLOOKUP(F611,'[2]калькуляция 2'!$B$3:$S$190,18,FALSE)</f>
        <v>ТС-Приложение №18</v>
      </c>
    </row>
    <row r="612" spans="1:13" ht="12" thickBot="1" x14ac:dyDescent="0.3">
      <c r="A612" s="73"/>
      <c r="B612" s="76"/>
      <c r="C612" s="76"/>
      <c r="D612" s="79"/>
      <c r="E612" s="76"/>
      <c r="F612" s="12" t="s">
        <v>446</v>
      </c>
      <c r="G612" s="12" t="s">
        <v>447</v>
      </c>
      <c r="H612" s="13">
        <v>248</v>
      </c>
      <c r="I612" s="17">
        <v>1</v>
      </c>
      <c r="J612" s="13">
        <f t="shared" si="10"/>
        <v>248</v>
      </c>
      <c r="K612" s="5" t="str">
        <f>VLOOKUP(F612,'[2]калькуляция 2'!$B$3:$S$190,18,FALSE)</f>
        <v>ТС-Приложение №18</v>
      </c>
    </row>
    <row r="613" spans="1:13" ht="12" thickBot="1" x14ac:dyDescent="0.3">
      <c r="A613" s="73"/>
      <c r="B613" s="76"/>
      <c r="C613" s="76"/>
      <c r="D613" s="79"/>
      <c r="E613" s="76"/>
      <c r="F613" s="12" t="s">
        <v>448</v>
      </c>
      <c r="G613" s="12" t="s">
        <v>449</v>
      </c>
      <c r="H613" s="13">
        <v>314</v>
      </c>
      <c r="I613" s="17">
        <v>1</v>
      </c>
      <c r="J613" s="13">
        <f t="shared" si="10"/>
        <v>314</v>
      </c>
      <c r="K613" s="5" t="str">
        <f>VLOOKUP(F613,'[2]калькуляция 2'!$B$3:$S$190,18,FALSE)</f>
        <v>ТС-Приложение №18</v>
      </c>
    </row>
    <row r="614" spans="1:13" ht="12" thickBot="1" x14ac:dyDescent="0.3">
      <c r="A614" s="73"/>
      <c r="B614" s="76"/>
      <c r="C614" s="76"/>
      <c r="D614" s="79"/>
      <c r="E614" s="76"/>
      <c r="F614" s="12" t="s">
        <v>508</v>
      </c>
      <c r="G614" s="12" t="s">
        <v>509</v>
      </c>
      <c r="H614" s="13">
        <v>170</v>
      </c>
      <c r="I614" s="17">
        <v>1</v>
      </c>
      <c r="J614" s="13">
        <f t="shared" si="10"/>
        <v>170</v>
      </c>
      <c r="K614" s="5" t="str">
        <f>VLOOKUP(F614,'[2]калькуляция 2'!$B$3:$S$190,18,FALSE)</f>
        <v>ТС-Приложение №18</v>
      </c>
    </row>
    <row r="615" spans="1:13" ht="12" thickBot="1" x14ac:dyDescent="0.3">
      <c r="A615" s="73"/>
      <c r="B615" s="76"/>
      <c r="C615" s="76"/>
      <c r="D615" s="79"/>
      <c r="E615" s="76"/>
      <c r="F615" s="12" t="s">
        <v>450</v>
      </c>
      <c r="G615" s="12" t="s">
        <v>451</v>
      </c>
      <c r="H615" s="13">
        <v>309</v>
      </c>
      <c r="I615" s="17">
        <v>1</v>
      </c>
      <c r="J615" s="13">
        <f t="shared" si="10"/>
        <v>309</v>
      </c>
      <c r="K615" s="5" t="str">
        <f>VLOOKUP(F615,'[2]калькуляция 2'!$B$3:$S$190,18,FALSE)</f>
        <v>ТС-Приложение №18</v>
      </c>
    </row>
    <row r="616" spans="1:13" ht="12" thickBot="1" x14ac:dyDescent="0.3">
      <c r="A616" s="73"/>
      <c r="B616" s="76"/>
      <c r="C616" s="76"/>
      <c r="D616" s="79"/>
      <c r="E616" s="76"/>
      <c r="F616" s="12" t="s">
        <v>510</v>
      </c>
      <c r="G616" s="12" t="s">
        <v>511</v>
      </c>
      <c r="H616" s="13">
        <v>208</v>
      </c>
      <c r="I616" s="17">
        <v>1</v>
      </c>
      <c r="J616" s="13">
        <f t="shared" si="10"/>
        <v>208</v>
      </c>
      <c r="K616" s="5" t="str">
        <f>VLOOKUP(F616,'[2]калькуляция 2'!$B$3:$S$190,18,FALSE)</f>
        <v>ТС-Приложение №18</v>
      </c>
    </row>
    <row r="617" spans="1:13" ht="12" thickBot="1" x14ac:dyDescent="0.3">
      <c r="A617" s="73"/>
      <c r="B617" s="76"/>
      <c r="C617" s="76"/>
      <c r="D617" s="79"/>
      <c r="E617" s="76"/>
      <c r="F617" s="12" t="s">
        <v>761</v>
      </c>
      <c r="G617" s="12" t="s">
        <v>512</v>
      </c>
      <c r="H617" s="13">
        <v>598</v>
      </c>
      <c r="I617" s="17">
        <v>1</v>
      </c>
      <c r="J617" s="13">
        <f t="shared" si="10"/>
        <v>598</v>
      </c>
      <c r="K617" s="5" t="e">
        <f>VLOOKUP(F617,'[2]калькуляция 2'!$B$3:$S$190,18,FALSE)</f>
        <v>#N/A</v>
      </c>
    </row>
    <row r="618" spans="1:13" ht="12" thickBot="1" x14ac:dyDescent="0.3">
      <c r="A618" s="73"/>
      <c r="B618" s="76"/>
      <c r="C618" s="76"/>
      <c r="D618" s="79"/>
      <c r="E618" s="76"/>
      <c r="F618" s="12" t="s">
        <v>513</v>
      </c>
      <c r="G618" s="12" t="s">
        <v>514</v>
      </c>
      <c r="H618" s="13">
        <v>175</v>
      </c>
      <c r="I618" s="17">
        <v>1</v>
      </c>
      <c r="J618" s="13">
        <f t="shared" si="10"/>
        <v>175</v>
      </c>
      <c r="K618" s="5" t="str">
        <f>VLOOKUP(F618,'[2]калькуляция 2'!$B$3:$S$190,18,FALSE)</f>
        <v>ТС-Приложение №18</v>
      </c>
    </row>
    <row r="619" spans="1:13" ht="12" thickBot="1" x14ac:dyDescent="0.3">
      <c r="A619" s="73"/>
      <c r="B619" s="76"/>
      <c r="C619" s="76"/>
      <c r="D619" s="79"/>
      <c r="E619" s="76"/>
      <c r="F619" s="12" t="s">
        <v>452</v>
      </c>
      <c r="G619" s="12" t="s">
        <v>515</v>
      </c>
      <c r="H619" s="13">
        <v>148</v>
      </c>
      <c r="I619" s="17">
        <v>1</v>
      </c>
      <c r="J619" s="13">
        <f t="shared" si="10"/>
        <v>148</v>
      </c>
      <c r="K619" s="5" t="str">
        <f>VLOOKUP(F619,'[2]калькуляция 2'!$B$3:$S$190,18,FALSE)</f>
        <v>ТС-Приложение №18</v>
      </c>
    </row>
    <row r="620" spans="1:13" ht="12" thickBot="1" x14ac:dyDescent="0.3">
      <c r="A620" s="73"/>
      <c r="B620" s="76"/>
      <c r="C620" s="76"/>
      <c r="D620" s="79"/>
      <c r="E620" s="76"/>
      <c r="F620" s="12" t="s">
        <v>428</v>
      </c>
      <c r="G620" s="12" t="s">
        <v>429</v>
      </c>
      <c r="H620" s="13">
        <v>787</v>
      </c>
      <c r="I620" s="17">
        <v>1</v>
      </c>
      <c r="J620" s="13">
        <f t="shared" si="10"/>
        <v>787</v>
      </c>
      <c r="K620" s="5" t="str">
        <f>VLOOKUP(F620,'[2]калькуляция 2'!$B$3:$S$190,18,FALSE)</f>
        <v>ТС-Приложение №18</v>
      </c>
    </row>
    <row r="621" spans="1:13" ht="12" thickBot="1" x14ac:dyDescent="0.3">
      <c r="A621" s="73"/>
      <c r="B621" s="76"/>
      <c r="C621" s="76"/>
      <c r="D621" s="79"/>
      <c r="E621" s="76"/>
      <c r="F621" s="12" t="s">
        <v>421</v>
      </c>
      <c r="G621" s="12" t="s">
        <v>422</v>
      </c>
      <c r="H621" s="13">
        <v>1967</v>
      </c>
      <c r="I621" s="17">
        <v>1</v>
      </c>
      <c r="J621" s="13">
        <f t="shared" si="10"/>
        <v>1967</v>
      </c>
      <c r="K621" s="5" t="str">
        <f>VLOOKUP(F621,'[2]калькуляция 2'!$B$3:$S$190,18,FALSE)</f>
        <v>ТС-Приложение №18</v>
      </c>
    </row>
    <row r="622" spans="1:13" ht="12" thickBot="1" x14ac:dyDescent="0.3">
      <c r="A622" s="73"/>
      <c r="B622" s="76"/>
      <c r="C622" s="76"/>
      <c r="D622" s="79"/>
      <c r="E622" s="76"/>
      <c r="F622" s="12" t="s">
        <v>419</v>
      </c>
      <c r="G622" s="12" t="s">
        <v>420</v>
      </c>
      <c r="H622" s="13">
        <v>1837</v>
      </c>
      <c r="I622" s="17">
        <v>1</v>
      </c>
      <c r="J622" s="13">
        <f t="shared" si="10"/>
        <v>1837</v>
      </c>
      <c r="K622" s="5" t="str">
        <f>VLOOKUP(F622,'[2]калькуляция 2'!$B$3:$S$190,18,FALSE)</f>
        <v>ТС-Приложение №18</v>
      </c>
    </row>
    <row r="623" spans="1:13" ht="12" thickBot="1" x14ac:dyDescent="0.3">
      <c r="A623" s="73"/>
      <c r="B623" s="76"/>
      <c r="C623" s="76"/>
      <c r="D623" s="79"/>
      <c r="E623" s="76"/>
      <c r="F623" s="12" t="s">
        <v>454</v>
      </c>
      <c r="G623" s="12" t="s">
        <v>455</v>
      </c>
      <c r="H623" s="13">
        <v>1584</v>
      </c>
      <c r="I623" s="17">
        <v>1</v>
      </c>
      <c r="J623" s="13">
        <f t="shared" ref="J623:J686" si="11">H623*I623</f>
        <v>1584</v>
      </c>
      <c r="K623" s="5" t="str">
        <f>VLOOKUP(F623,'[2]калькуляция 2'!$B$3:$S$190,18,FALSE)</f>
        <v>ДОПОЛНИТЬ</v>
      </c>
    </row>
    <row r="624" spans="1:13" ht="12" thickBot="1" x14ac:dyDescent="0.3">
      <c r="A624" s="74"/>
      <c r="B624" s="77"/>
      <c r="C624" s="77"/>
      <c r="D624" s="80"/>
      <c r="E624" s="77"/>
      <c r="F624" s="16" t="s">
        <v>424</v>
      </c>
      <c r="G624" s="16" t="s">
        <v>425</v>
      </c>
      <c r="H624" s="17">
        <v>2730.64</v>
      </c>
      <c r="I624" s="17">
        <v>1</v>
      </c>
      <c r="J624" s="17">
        <f t="shared" si="11"/>
        <v>2730.64</v>
      </c>
      <c r="K624" s="5" t="str">
        <f>VLOOKUP(F624,'[2]калькуляция 2'!$B$3:$S$190,18,FALSE)</f>
        <v>ТС-Приложение №20</v>
      </c>
      <c r="M624" s="49">
        <f>SUM(J602:J624)</f>
        <v>18516.64</v>
      </c>
    </row>
    <row r="625" spans="1:11" ht="11.25" customHeight="1" thickBot="1" x14ac:dyDescent="0.3">
      <c r="A625" s="72" t="s">
        <v>312</v>
      </c>
      <c r="B625" s="75" t="s">
        <v>137</v>
      </c>
      <c r="C625" s="75" t="s">
        <v>138</v>
      </c>
      <c r="D625" s="78" t="s">
        <v>528</v>
      </c>
      <c r="E625" s="75" t="s">
        <v>7</v>
      </c>
      <c r="F625" s="22" t="s">
        <v>506</v>
      </c>
      <c r="G625" s="22" t="s">
        <v>507</v>
      </c>
      <c r="H625" s="23">
        <v>2481</v>
      </c>
      <c r="I625" s="17">
        <v>2</v>
      </c>
      <c r="J625" s="23">
        <f t="shared" si="11"/>
        <v>4962</v>
      </c>
      <c r="K625" s="5" t="str">
        <f>VLOOKUP(F625,'[2]калькуляция 2'!$B$3:$S$190,18,FALSE)</f>
        <v>ДОПОЛНИТЬ</v>
      </c>
    </row>
    <row r="626" spans="1:11" ht="12" thickBot="1" x14ac:dyDescent="0.3">
      <c r="A626" s="73"/>
      <c r="B626" s="76"/>
      <c r="C626" s="76"/>
      <c r="D626" s="79"/>
      <c r="E626" s="76"/>
      <c r="F626" s="12" t="s">
        <v>760</v>
      </c>
      <c r="G626" s="12" t="s">
        <v>432</v>
      </c>
      <c r="H626" s="13">
        <v>431</v>
      </c>
      <c r="I626" s="17">
        <v>1</v>
      </c>
      <c r="J626" s="13">
        <f t="shared" si="11"/>
        <v>431</v>
      </c>
      <c r="K626" s="5" t="e">
        <f>VLOOKUP(F626,'[2]калькуляция 2'!$B$3:$S$190,18,FALSE)</f>
        <v>#N/A</v>
      </c>
    </row>
    <row r="627" spans="1:11" ht="12" thickBot="1" x14ac:dyDescent="0.3">
      <c r="A627" s="73"/>
      <c r="B627" s="76"/>
      <c r="C627" s="76"/>
      <c r="D627" s="79"/>
      <c r="E627" s="76"/>
      <c r="F627" s="12" t="s">
        <v>433</v>
      </c>
      <c r="G627" s="32" t="s">
        <v>434</v>
      </c>
      <c r="H627" s="13">
        <v>309</v>
      </c>
      <c r="I627" s="17">
        <v>1</v>
      </c>
      <c r="J627" s="13">
        <f t="shared" si="11"/>
        <v>309</v>
      </c>
      <c r="K627" s="5" t="str">
        <f>VLOOKUP(F627,'[2]калькуляция 2'!$B$3:$S$190,18,FALSE)</f>
        <v>ТС-Приложение №18</v>
      </c>
    </row>
    <row r="628" spans="1:11" ht="12" thickBot="1" x14ac:dyDescent="0.3">
      <c r="A628" s="73"/>
      <c r="B628" s="76"/>
      <c r="C628" s="76"/>
      <c r="D628" s="79"/>
      <c r="E628" s="76"/>
      <c r="F628" s="12" t="s">
        <v>435</v>
      </c>
      <c r="G628" s="32" t="s">
        <v>436</v>
      </c>
      <c r="H628" s="13">
        <v>416</v>
      </c>
      <c r="I628" s="17">
        <v>1</v>
      </c>
      <c r="J628" s="13">
        <f t="shared" si="11"/>
        <v>416</v>
      </c>
      <c r="K628" s="5" t="str">
        <f>VLOOKUP(F628,'[2]калькуляция 2'!$B$3:$S$190,18,FALSE)</f>
        <v>ТС-Приложение №18</v>
      </c>
    </row>
    <row r="629" spans="1:11" ht="12" thickBot="1" x14ac:dyDescent="0.3">
      <c r="A629" s="73"/>
      <c r="B629" s="76"/>
      <c r="C629" s="76"/>
      <c r="D629" s="79"/>
      <c r="E629" s="76"/>
      <c r="F629" s="12" t="s">
        <v>437</v>
      </c>
      <c r="G629" s="18" t="s">
        <v>594</v>
      </c>
      <c r="H629" s="13">
        <v>198</v>
      </c>
      <c r="I629" s="17">
        <v>1</v>
      </c>
      <c r="J629" s="13">
        <f t="shared" si="11"/>
        <v>198</v>
      </c>
      <c r="K629" s="5" t="str">
        <f>VLOOKUP(F629,'[2]калькуляция 2'!$B$3:$S$190,18,FALSE)</f>
        <v>ТС-Приложение №18</v>
      </c>
    </row>
    <row r="630" spans="1:11" ht="12" thickBot="1" x14ac:dyDescent="0.3">
      <c r="A630" s="73"/>
      <c r="B630" s="76"/>
      <c r="C630" s="76"/>
      <c r="D630" s="79"/>
      <c r="E630" s="76"/>
      <c r="F630" s="12" t="s">
        <v>413</v>
      </c>
      <c r="G630" s="12" t="s">
        <v>414</v>
      </c>
      <c r="H630" s="13">
        <v>313</v>
      </c>
      <c r="I630" s="17">
        <v>1</v>
      </c>
      <c r="J630" s="13">
        <f t="shared" si="11"/>
        <v>313</v>
      </c>
      <c r="K630" s="5" t="str">
        <f>VLOOKUP(F630,'[2]калькуляция 2'!$B$3:$S$190,18,FALSE)</f>
        <v>ТС-Приложение №18</v>
      </c>
    </row>
    <row r="631" spans="1:11" ht="12" thickBot="1" x14ac:dyDescent="0.3">
      <c r="A631" s="73"/>
      <c r="B631" s="76"/>
      <c r="C631" s="76"/>
      <c r="D631" s="79"/>
      <c r="E631" s="76"/>
      <c r="F631" s="12" t="s">
        <v>438</v>
      </c>
      <c r="G631" s="12" t="s">
        <v>439</v>
      </c>
      <c r="H631" s="13">
        <v>220</v>
      </c>
      <c r="I631" s="17">
        <v>1</v>
      </c>
      <c r="J631" s="13">
        <f t="shared" si="11"/>
        <v>220</v>
      </c>
      <c r="K631" s="5" t="str">
        <f>VLOOKUP(F631,'[2]калькуляция 2'!$B$3:$S$190,18,FALSE)</f>
        <v>ТС-Приложение №18</v>
      </c>
    </row>
    <row r="632" spans="1:11" ht="12" thickBot="1" x14ac:dyDescent="0.3">
      <c r="A632" s="73"/>
      <c r="B632" s="76"/>
      <c r="C632" s="76"/>
      <c r="D632" s="79"/>
      <c r="E632" s="76"/>
      <c r="F632" s="12" t="s">
        <v>440</v>
      </c>
      <c r="G632" s="12" t="s">
        <v>441</v>
      </c>
      <c r="H632" s="13">
        <v>235</v>
      </c>
      <c r="I632" s="17">
        <v>1</v>
      </c>
      <c r="J632" s="13">
        <f t="shared" si="11"/>
        <v>235</v>
      </c>
      <c r="K632" s="5" t="str">
        <f>VLOOKUP(F632,'[2]калькуляция 2'!$B$3:$S$190,18,FALSE)</f>
        <v>ТС-Приложение №18</v>
      </c>
    </row>
    <row r="633" spans="1:11" ht="12" thickBot="1" x14ac:dyDescent="0.3">
      <c r="A633" s="73"/>
      <c r="B633" s="76"/>
      <c r="C633" s="76"/>
      <c r="D633" s="79"/>
      <c r="E633" s="76"/>
      <c r="F633" s="12" t="s">
        <v>442</v>
      </c>
      <c r="G633" s="12" t="s">
        <v>443</v>
      </c>
      <c r="H633" s="13">
        <v>222</v>
      </c>
      <c r="I633" s="17">
        <v>1</v>
      </c>
      <c r="J633" s="13">
        <f t="shared" si="11"/>
        <v>222</v>
      </c>
      <c r="K633" s="5" t="str">
        <f>VLOOKUP(F633,'[2]калькуляция 2'!$B$3:$S$190,18,FALSE)</f>
        <v>ТС-Приложение №18</v>
      </c>
    </row>
    <row r="634" spans="1:11" ht="12" thickBot="1" x14ac:dyDescent="0.3">
      <c r="A634" s="73"/>
      <c r="B634" s="76"/>
      <c r="C634" s="76"/>
      <c r="D634" s="79"/>
      <c r="E634" s="76"/>
      <c r="F634" s="12" t="s">
        <v>444</v>
      </c>
      <c r="G634" s="12" t="s">
        <v>445</v>
      </c>
      <c r="H634" s="13">
        <v>135</v>
      </c>
      <c r="I634" s="17">
        <v>1</v>
      </c>
      <c r="J634" s="13">
        <f t="shared" si="11"/>
        <v>135</v>
      </c>
      <c r="K634" s="5" t="str">
        <f>VLOOKUP(F634,'[2]калькуляция 2'!$B$3:$S$190,18,FALSE)</f>
        <v>ТС-Приложение №18</v>
      </c>
    </row>
    <row r="635" spans="1:11" ht="12" thickBot="1" x14ac:dyDescent="0.3">
      <c r="A635" s="73"/>
      <c r="B635" s="76"/>
      <c r="C635" s="76"/>
      <c r="D635" s="79"/>
      <c r="E635" s="76"/>
      <c r="F635" s="12" t="s">
        <v>446</v>
      </c>
      <c r="G635" s="12" t="s">
        <v>447</v>
      </c>
      <c r="H635" s="13">
        <v>248</v>
      </c>
      <c r="I635" s="17">
        <v>1</v>
      </c>
      <c r="J635" s="13">
        <f t="shared" si="11"/>
        <v>248</v>
      </c>
      <c r="K635" s="5" t="str">
        <f>VLOOKUP(F635,'[2]калькуляция 2'!$B$3:$S$190,18,FALSE)</f>
        <v>ТС-Приложение №18</v>
      </c>
    </row>
    <row r="636" spans="1:11" ht="12" thickBot="1" x14ac:dyDescent="0.3">
      <c r="A636" s="73"/>
      <c r="B636" s="76"/>
      <c r="C636" s="76"/>
      <c r="D636" s="79"/>
      <c r="E636" s="76"/>
      <c r="F636" s="12" t="s">
        <v>448</v>
      </c>
      <c r="G636" s="12" t="s">
        <v>449</v>
      </c>
      <c r="H636" s="13">
        <v>314</v>
      </c>
      <c r="I636" s="17">
        <v>1</v>
      </c>
      <c r="J636" s="13">
        <f t="shared" si="11"/>
        <v>314</v>
      </c>
      <c r="K636" s="5" t="str">
        <f>VLOOKUP(F636,'[2]калькуляция 2'!$B$3:$S$190,18,FALSE)</f>
        <v>ТС-Приложение №18</v>
      </c>
    </row>
    <row r="637" spans="1:11" ht="12" thickBot="1" x14ac:dyDescent="0.3">
      <c r="A637" s="73"/>
      <c r="B637" s="76"/>
      <c r="C637" s="76"/>
      <c r="D637" s="79"/>
      <c r="E637" s="76"/>
      <c r="F637" s="12" t="s">
        <v>508</v>
      </c>
      <c r="G637" s="12" t="s">
        <v>509</v>
      </c>
      <c r="H637" s="13">
        <v>170</v>
      </c>
      <c r="I637" s="17">
        <v>1</v>
      </c>
      <c r="J637" s="13">
        <f t="shared" si="11"/>
        <v>170</v>
      </c>
      <c r="K637" s="5" t="str">
        <f>VLOOKUP(F637,'[2]калькуляция 2'!$B$3:$S$190,18,FALSE)</f>
        <v>ТС-Приложение №18</v>
      </c>
    </row>
    <row r="638" spans="1:11" ht="12" thickBot="1" x14ac:dyDescent="0.3">
      <c r="A638" s="73"/>
      <c r="B638" s="76"/>
      <c r="C638" s="76"/>
      <c r="D638" s="79"/>
      <c r="E638" s="76"/>
      <c r="F638" s="12" t="s">
        <v>450</v>
      </c>
      <c r="G638" s="12" t="s">
        <v>451</v>
      </c>
      <c r="H638" s="13">
        <v>309</v>
      </c>
      <c r="I638" s="17">
        <v>1</v>
      </c>
      <c r="J638" s="13">
        <f t="shared" si="11"/>
        <v>309</v>
      </c>
      <c r="K638" s="5" t="str">
        <f>VLOOKUP(F638,'[2]калькуляция 2'!$B$3:$S$190,18,FALSE)</f>
        <v>ТС-Приложение №18</v>
      </c>
    </row>
    <row r="639" spans="1:11" ht="12" thickBot="1" x14ac:dyDescent="0.3">
      <c r="A639" s="73"/>
      <c r="B639" s="76"/>
      <c r="C639" s="76"/>
      <c r="D639" s="79"/>
      <c r="E639" s="76"/>
      <c r="F639" s="12" t="s">
        <v>510</v>
      </c>
      <c r="G639" s="12" t="s">
        <v>511</v>
      </c>
      <c r="H639" s="13">
        <v>208</v>
      </c>
      <c r="I639" s="17">
        <v>1</v>
      </c>
      <c r="J639" s="13">
        <f t="shared" si="11"/>
        <v>208</v>
      </c>
      <c r="K639" s="5" t="str">
        <f>VLOOKUP(F639,'[2]калькуляция 2'!$B$3:$S$190,18,FALSE)</f>
        <v>ТС-Приложение №18</v>
      </c>
    </row>
    <row r="640" spans="1:11" ht="12" thickBot="1" x14ac:dyDescent="0.3">
      <c r="A640" s="73"/>
      <c r="B640" s="76"/>
      <c r="C640" s="76"/>
      <c r="D640" s="79"/>
      <c r="E640" s="76"/>
      <c r="F640" s="12" t="s">
        <v>761</v>
      </c>
      <c r="G640" s="12" t="s">
        <v>512</v>
      </c>
      <c r="H640" s="13">
        <v>598</v>
      </c>
      <c r="I640" s="17">
        <v>1</v>
      </c>
      <c r="J640" s="13">
        <f t="shared" si="11"/>
        <v>598</v>
      </c>
      <c r="K640" s="5" t="e">
        <f>VLOOKUP(F640,'[2]калькуляция 2'!$B$3:$S$190,18,FALSE)</f>
        <v>#N/A</v>
      </c>
    </row>
    <row r="641" spans="1:13" ht="12" thickBot="1" x14ac:dyDescent="0.3">
      <c r="A641" s="73"/>
      <c r="B641" s="76"/>
      <c r="C641" s="76"/>
      <c r="D641" s="79"/>
      <c r="E641" s="76"/>
      <c r="F641" s="12" t="s">
        <v>513</v>
      </c>
      <c r="G641" s="12" t="s">
        <v>514</v>
      </c>
      <c r="H641" s="13">
        <v>175</v>
      </c>
      <c r="I641" s="17">
        <v>1</v>
      </c>
      <c r="J641" s="13">
        <f t="shared" si="11"/>
        <v>175</v>
      </c>
      <c r="K641" s="5" t="str">
        <f>VLOOKUP(F641,'[2]калькуляция 2'!$B$3:$S$190,18,FALSE)</f>
        <v>ТС-Приложение №18</v>
      </c>
    </row>
    <row r="642" spans="1:13" ht="12" thickBot="1" x14ac:dyDescent="0.3">
      <c r="A642" s="73"/>
      <c r="B642" s="76"/>
      <c r="C642" s="76"/>
      <c r="D642" s="79"/>
      <c r="E642" s="76"/>
      <c r="F642" s="12" t="s">
        <v>452</v>
      </c>
      <c r="G642" s="12" t="s">
        <v>515</v>
      </c>
      <c r="H642" s="13">
        <v>148</v>
      </c>
      <c r="I642" s="17">
        <v>1</v>
      </c>
      <c r="J642" s="13">
        <f t="shared" si="11"/>
        <v>148</v>
      </c>
      <c r="K642" s="5" t="str">
        <f>VLOOKUP(F642,'[2]калькуляция 2'!$B$3:$S$190,18,FALSE)</f>
        <v>ТС-Приложение №18</v>
      </c>
    </row>
    <row r="643" spans="1:13" ht="12" thickBot="1" x14ac:dyDescent="0.3">
      <c r="A643" s="73"/>
      <c r="B643" s="76"/>
      <c r="C643" s="76"/>
      <c r="D643" s="79"/>
      <c r="E643" s="76"/>
      <c r="F643" s="12" t="s">
        <v>428</v>
      </c>
      <c r="G643" s="12" t="s">
        <v>429</v>
      </c>
      <c r="H643" s="13">
        <v>787</v>
      </c>
      <c r="I643" s="17">
        <v>1</v>
      </c>
      <c r="J643" s="13">
        <f t="shared" si="11"/>
        <v>787</v>
      </c>
      <c r="K643" s="5" t="str">
        <f>VLOOKUP(F643,'[2]калькуляция 2'!$B$3:$S$190,18,FALSE)</f>
        <v>ТС-Приложение №18</v>
      </c>
    </row>
    <row r="644" spans="1:13" ht="12" thickBot="1" x14ac:dyDescent="0.3">
      <c r="A644" s="73"/>
      <c r="B644" s="76"/>
      <c r="C644" s="76"/>
      <c r="D644" s="79"/>
      <c r="E644" s="76"/>
      <c r="F644" s="12" t="s">
        <v>421</v>
      </c>
      <c r="G644" s="12" t="s">
        <v>422</v>
      </c>
      <c r="H644" s="13">
        <v>1967</v>
      </c>
      <c r="I644" s="17">
        <v>1</v>
      </c>
      <c r="J644" s="13">
        <f t="shared" si="11"/>
        <v>1967</v>
      </c>
      <c r="K644" s="5" t="str">
        <f>VLOOKUP(F644,'[2]калькуляция 2'!$B$3:$S$190,18,FALSE)</f>
        <v>ТС-Приложение №18</v>
      </c>
    </row>
    <row r="645" spans="1:13" ht="12" thickBot="1" x14ac:dyDescent="0.3">
      <c r="A645" s="73"/>
      <c r="B645" s="76"/>
      <c r="C645" s="76"/>
      <c r="D645" s="79"/>
      <c r="E645" s="76"/>
      <c r="F645" s="12" t="s">
        <v>419</v>
      </c>
      <c r="G645" s="12" t="s">
        <v>420</v>
      </c>
      <c r="H645" s="13">
        <v>1837</v>
      </c>
      <c r="I645" s="17">
        <v>1</v>
      </c>
      <c r="J645" s="13">
        <f t="shared" si="11"/>
        <v>1837</v>
      </c>
      <c r="K645" s="5" t="str">
        <f>VLOOKUP(F645,'[2]калькуляция 2'!$B$3:$S$190,18,FALSE)</f>
        <v>ТС-Приложение №18</v>
      </c>
    </row>
    <row r="646" spans="1:13" ht="12" thickBot="1" x14ac:dyDescent="0.3">
      <c r="A646" s="73"/>
      <c r="B646" s="76"/>
      <c r="C646" s="76"/>
      <c r="D646" s="79"/>
      <c r="E646" s="76"/>
      <c r="F646" s="12" t="s">
        <v>454</v>
      </c>
      <c r="G646" s="12" t="s">
        <v>455</v>
      </c>
      <c r="H646" s="13">
        <v>1584</v>
      </c>
      <c r="I646" s="17">
        <v>1</v>
      </c>
      <c r="J646" s="13">
        <f t="shared" si="11"/>
        <v>1584</v>
      </c>
      <c r="K646" s="5" t="str">
        <f>VLOOKUP(F646,'[2]калькуляция 2'!$B$3:$S$190,18,FALSE)</f>
        <v>ДОПОЛНИТЬ</v>
      </c>
    </row>
    <row r="647" spans="1:13" ht="12" thickBot="1" x14ac:dyDescent="0.3">
      <c r="A647" s="74"/>
      <c r="B647" s="77"/>
      <c r="C647" s="77"/>
      <c r="D647" s="80"/>
      <c r="E647" s="77"/>
      <c r="F647" s="16" t="s">
        <v>424</v>
      </c>
      <c r="G647" s="16" t="s">
        <v>425</v>
      </c>
      <c r="H647" s="17">
        <v>2730.64</v>
      </c>
      <c r="I647" s="17">
        <v>1</v>
      </c>
      <c r="J647" s="17">
        <f t="shared" si="11"/>
        <v>2730.64</v>
      </c>
      <c r="K647" s="5" t="str">
        <f>VLOOKUP(F647,'[2]калькуляция 2'!$B$3:$S$190,18,FALSE)</f>
        <v>ТС-Приложение №20</v>
      </c>
      <c r="M647" s="49">
        <f>SUM(J625:J647)</f>
        <v>18516.64</v>
      </c>
    </row>
    <row r="648" spans="1:13" ht="11.25" customHeight="1" thickBot="1" x14ac:dyDescent="0.3">
      <c r="A648" s="72" t="s">
        <v>312</v>
      </c>
      <c r="B648" s="75" t="s">
        <v>139</v>
      </c>
      <c r="C648" s="75" t="s">
        <v>140</v>
      </c>
      <c r="D648" s="78" t="s">
        <v>529</v>
      </c>
      <c r="E648" s="75" t="s">
        <v>7</v>
      </c>
      <c r="F648" s="22" t="s">
        <v>506</v>
      </c>
      <c r="G648" s="22" t="s">
        <v>507</v>
      </c>
      <c r="H648" s="23">
        <v>2481</v>
      </c>
      <c r="I648" s="17">
        <v>2</v>
      </c>
      <c r="J648" s="23">
        <f t="shared" si="11"/>
        <v>4962</v>
      </c>
      <c r="K648" s="5" t="str">
        <f>VLOOKUP(F648,'[2]калькуляция 2'!$B$3:$S$190,18,FALSE)</f>
        <v>ДОПОЛНИТЬ</v>
      </c>
    </row>
    <row r="649" spans="1:13" ht="12" thickBot="1" x14ac:dyDescent="0.3">
      <c r="A649" s="73"/>
      <c r="B649" s="76"/>
      <c r="C649" s="76"/>
      <c r="D649" s="79"/>
      <c r="E649" s="76"/>
      <c r="F649" s="12" t="s">
        <v>760</v>
      </c>
      <c r="G649" s="12" t="s">
        <v>432</v>
      </c>
      <c r="H649" s="13">
        <v>431</v>
      </c>
      <c r="I649" s="17">
        <v>1</v>
      </c>
      <c r="J649" s="13">
        <f t="shared" si="11"/>
        <v>431</v>
      </c>
      <c r="K649" s="5" t="e">
        <f>VLOOKUP(F649,'[2]калькуляция 2'!$B$3:$S$190,18,FALSE)</f>
        <v>#N/A</v>
      </c>
    </row>
    <row r="650" spans="1:13" ht="12" thickBot="1" x14ac:dyDescent="0.3">
      <c r="A650" s="73"/>
      <c r="B650" s="76"/>
      <c r="C650" s="76"/>
      <c r="D650" s="79"/>
      <c r="E650" s="76"/>
      <c r="F650" s="12" t="s">
        <v>433</v>
      </c>
      <c r="G650" s="32" t="s">
        <v>434</v>
      </c>
      <c r="H650" s="13">
        <v>309</v>
      </c>
      <c r="I650" s="17">
        <v>1</v>
      </c>
      <c r="J650" s="13">
        <f t="shared" si="11"/>
        <v>309</v>
      </c>
      <c r="K650" s="5" t="str">
        <f>VLOOKUP(F650,'[2]калькуляция 2'!$B$3:$S$190,18,FALSE)</f>
        <v>ТС-Приложение №18</v>
      </c>
    </row>
    <row r="651" spans="1:13" ht="12" thickBot="1" x14ac:dyDescent="0.3">
      <c r="A651" s="73"/>
      <c r="B651" s="76"/>
      <c r="C651" s="76"/>
      <c r="D651" s="79"/>
      <c r="E651" s="76"/>
      <c r="F651" s="12" t="s">
        <v>435</v>
      </c>
      <c r="G651" s="32" t="s">
        <v>436</v>
      </c>
      <c r="H651" s="13">
        <v>416</v>
      </c>
      <c r="I651" s="17">
        <v>1</v>
      </c>
      <c r="J651" s="13">
        <f t="shared" si="11"/>
        <v>416</v>
      </c>
      <c r="K651" s="5" t="str">
        <f>VLOOKUP(F651,'[2]калькуляция 2'!$B$3:$S$190,18,FALSE)</f>
        <v>ТС-Приложение №18</v>
      </c>
    </row>
    <row r="652" spans="1:13" ht="12" thickBot="1" x14ac:dyDescent="0.3">
      <c r="A652" s="73"/>
      <c r="B652" s="76"/>
      <c r="C652" s="76"/>
      <c r="D652" s="79"/>
      <c r="E652" s="76"/>
      <c r="F652" s="12" t="s">
        <v>437</v>
      </c>
      <c r="G652" s="18" t="s">
        <v>594</v>
      </c>
      <c r="H652" s="13">
        <v>198</v>
      </c>
      <c r="I652" s="17">
        <v>1</v>
      </c>
      <c r="J652" s="13">
        <f t="shared" si="11"/>
        <v>198</v>
      </c>
      <c r="K652" s="5" t="str">
        <f>VLOOKUP(F652,'[2]калькуляция 2'!$B$3:$S$190,18,FALSE)</f>
        <v>ТС-Приложение №18</v>
      </c>
    </row>
    <row r="653" spans="1:13" ht="12" thickBot="1" x14ac:dyDescent="0.3">
      <c r="A653" s="73"/>
      <c r="B653" s="76"/>
      <c r="C653" s="76"/>
      <c r="D653" s="79"/>
      <c r="E653" s="76"/>
      <c r="F653" s="12" t="s">
        <v>413</v>
      </c>
      <c r="G653" s="12" t="s">
        <v>414</v>
      </c>
      <c r="H653" s="13">
        <v>313</v>
      </c>
      <c r="I653" s="17">
        <v>1</v>
      </c>
      <c r="J653" s="13">
        <f t="shared" si="11"/>
        <v>313</v>
      </c>
      <c r="K653" s="5" t="str">
        <f>VLOOKUP(F653,'[2]калькуляция 2'!$B$3:$S$190,18,FALSE)</f>
        <v>ТС-Приложение №18</v>
      </c>
    </row>
    <row r="654" spans="1:13" ht="12" thickBot="1" x14ac:dyDescent="0.3">
      <c r="A654" s="73"/>
      <c r="B654" s="76"/>
      <c r="C654" s="76"/>
      <c r="D654" s="79"/>
      <c r="E654" s="76"/>
      <c r="F654" s="12" t="s">
        <v>438</v>
      </c>
      <c r="G654" s="12" t="s">
        <v>439</v>
      </c>
      <c r="H654" s="13">
        <v>220</v>
      </c>
      <c r="I654" s="17">
        <v>1</v>
      </c>
      <c r="J654" s="13">
        <f t="shared" si="11"/>
        <v>220</v>
      </c>
      <c r="K654" s="5" t="str">
        <f>VLOOKUP(F654,'[2]калькуляция 2'!$B$3:$S$190,18,FALSE)</f>
        <v>ТС-Приложение №18</v>
      </c>
    </row>
    <row r="655" spans="1:13" ht="12" thickBot="1" x14ac:dyDescent="0.3">
      <c r="A655" s="73"/>
      <c r="B655" s="76"/>
      <c r="C655" s="76"/>
      <c r="D655" s="79"/>
      <c r="E655" s="76"/>
      <c r="F655" s="12" t="s">
        <v>440</v>
      </c>
      <c r="G655" s="12" t="s">
        <v>441</v>
      </c>
      <c r="H655" s="13">
        <v>235</v>
      </c>
      <c r="I655" s="17">
        <v>1</v>
      </c>
      <c r="J655" s="13">
        <f t="shared" si="11"/>
        <v>235</v>
      </c>
      <c r="K655" s="5" t="str">
        <f>VLOOKUP(F655,'[2]калькуляция 2'!$B$3:$S$190,18,FALSE)</f>
        <v>ТС-Приложение №18</v>
      </c>
    </row>
    <row r="656" spans="1:13" ht="12" thickBot="1" x14ac:dyDescent="0.3">
      <c r="A656" s="73"/>
      <c r="B656" s="76"/>
      <c r="C656" s="76"/>
      <c r="D656" s="79"/>
      <c r="E656" s="76"/>
      <c r="F656" s="12" t="s">
        <v>442</v>
      </c>
      <c r="G656" s="12" t="s">
        <v>443</v>
      </c>
      <c r="H656" s="13">
        <v>222</v>
      </c>
      <c r="I656" s="17">
        <v>1</v>
      </c>
      <c r="J656" s="13">
        <f t="shared" si="11"/>
        <v>222</v>
      </c>
      <c r="K656" s="5" t="str">
        <f>VLOOKUP(F656,'[2]калькуляция 2'!$B$3:$S$190,18,FALSE)</f>
        <v>ТС-Приложение №18</v>
      </c>
    </row>
    <row r="657" spans="1:13" ht="12" thickBot="1" x14ac:dyDescent="0.3">
      <c r="A657" s="73"/>
      <c r="B657" s="76"/>
      <c r="C657" s="76"/>
      <c r="D657" s="79"/>
      <c r="E657" s="76"/>
      <c r="F657" s="12" t="s">
        <v>444</v>
      </c>
      <c r="G657" s="12" t="s">
        <v>445</v>
      </c>
      <c r="H657" s="13">
        <v>135</v>
      </c>
      <c r="I657" s="17">
        <v>1</v>
      </c>
      <c r="J657" s="13">
        <f t="shared" si="11"/>
        <v>135</v>
      </c>
      <c r="K657" s="5" t="str">
        <f>VLOOKUP(F657,'[2]калькуляция 2'!$B$3:$S$190,18,FALSE)</f>
        <v>ТС-Приложение №18</v>
      </c>
    </row>
    <row r="658" spans="1:13" ht="12" thickBot="1" x14ac:dyDescent="0.3">
      <c r="A658" s="73"/>
      <c r="B658" s="76"/>
      <c r="C658" s="76"/>
      <c r="D658" s="79"/>
      <c r="E658" s="76"/>
      <c r="F658" s="12" t="s">
        <v>446</v>
      </c>
      <c r="G658" s="12" t="s">
        <v>447</v>
      </c>
      <c r="H658" s="13">
        <v>248</v>
      </c>
      <c r="I658" s="17">
        <v>1</v>
      </c>
      <c r="J658" s="13">
        <f t="shared" si="11"/>
        <v>248</v>
      </c>
      <c r="K658" s="5" t="str">
        <f>VLOOKUP(F658,'[2]калькуляция 2'!$B$3:$S$190,18,FALSE)</f>
        <v>ТС-Приложение №18</v>
      </c>
    </row>
    <row r="659" spans="1:13" ht="12" thickBot="1" x14ac:dyDescent="0.3">
      <c r="A659" s="73"/>
      <c r="B659" s="76"/>
      <c r="C659" s="76"/>
      <c r="D659" s="79"/>
      <c r="E659" s="76"/>
      <c r="F659" s="12" t="s">
        <v>448</v>
      </c>
      <c r="G659" s="12" t="s">
        <v>449</v>
      </c>
      <c r="H659" s="13">
        <v>314</v>
      </c>
      <c r="I659" s="17">
        <v>1</v>
      </c>
      <c r="J659" s="13">
        <f t="shared" si="11"/>
        <v>314</v>
      </c>
      <c r="K659" s="5" t="str">
        <f>VLOOKUP(F659,'[2]калькуляция 2'!$B$3:$S$190,18,FALSE)</f>
        <v>ТС-Приложение №18</v>
      </c>
    </row>
    <row r="660" spans="1:13" ht="12" thickBot="1" x14ac:dyDescent="0.3">
      <c r="A660" s="73"/>
      <c r="B660" s="76"/>
      <c r="C660" s="76"/>
      <c r="D660" s="79"/>
      <c r="E660" s="76"/>
      <c r="F660" s="12" t="s">
        <v>508</v>
      </c>
      <c r="G660" s="12" t="s">
        <v>509</v>
      </c>
      <c r="H660" s="13">
        <v>170</v>
      </c>
      <c r="I660" s="17">
        <v>1</v>
      </c>
      <c r="J660" s="13">
        <f t="shared" si="11"/>
        <v>170</v>
      </c>
      <c r="K660" s="5" t="str">
        <f>VLOOKUP(F660,'[2]калькуляция 2'!$B$3:$S$190,18,FALSE)</f>
        <v>ТС-Приложение №18</v>
      </c>
    </row>
    <row r="661" spans="1:13" ht="12" thickBot="1" x14ac:dyDescent="0.3">
      <c r="A661" s="73"/>
      <c r="B661" s="76"/>
      <c r="C661" s="76"/>
      <c r="D661" s="79"/>
      <c r="E661" s="76"/>
      <c r="F661" s="12" t="s">
        <v>450</v>
      </c>
      <c r="G661" s="12" t="s">
        <v>451</v>
      </c>
      <c r="H661" s="13">
        <v>309</v>
      </c>
      <c r="I661" s="17">
        <v>1</v>
      </c>
      <c r="J661" s="13">
        <f t="shared" si="11"/>
        <v>309</v>
      </c>
      <c r="K661" s="5" t="str">
        <f>VLOOKUP(F661,'[2]калькуляция 2'!$B$3:$S$190,18,FALSE)</f>
        <v>ТС-Приложение №18</v>
      </c>
    </row>
    <row r="662" spans="1:13" ht="12" thickBot="1" x14ac:dyDescent="0.3">
      <c r="A662" s="73"/>
      <c r="B662" s="76"/>
      <c r="C662" s="76"/>
      <c r="D662" s="79"/>
      <c r="E662" s="76"/>
      <c r="F662" s="12" t="s">
        <v>510</v>
      </c>
      <c r="G662" s="12" t="s">
        <v>511</v>
      </c>
      <c r="H662" s="13">
        <v>208</v>
      </c>
      <c r="I662" s="17">
        <v>1</v>
      </c>
      <c r="J662" s="13">
        <f t="shared" si="11"/>
        <v>208</v>
      </c>
      <c r="K662" s="5" t="str">
        <f>VLOOKUP(F662,'[2]калькуляция 2'!$B$3:$S$190,18,FALSE)</f>
        <v>ТС-Приложение №18</v>
      </c>
    </row>
    <row r="663" spans="1:13" ht="12" thickBot="1" x14ac:dyDescent="0.3">
      <c r="A663" s="73"/>
      <c r="B663" s="76"/>
      <c r="C663" s="76"/>
      <c r="D663" s="79"/>
      <c r="E663" s="76"/>
      <c r="F663" s="12" t="s">
        <v>761</v>
      </c>
      <c r="G663" s="12" t="s">
        <v>512</v>
      </c>
      <c r="H663" s="13">
        <v>598</v>
      </c>
      <c r="I663" s="17">
        <v>1</v>
      </c>
      <c r="J663" s="13">
        <f t="shared" si="11"/>
        <v>598</v>
      </c>
      <c r="K663" s="5" t="e">
        <f>VLOOKUP(F663,'[2]калькуляция 2'!$B$3:$S$190,18,FALSE)</f>
        <v>#N/A</v>
      </c>
    </row>
    <row r="664" spans="1:13" ht="12" thickBot="1" x14ac:dyDescent="0.3">
      <c r="A664" s="73"/>
      <c r="B664" s="76"/>
      <c r="C664" s="76"/>
      <c r="D664" s="79"/>
      <c r="E664" s="76"/>
      <c r="F664" s="12" t="s">
        <v>513</v>
      </c>
      <c r="G664" s="12" t="s">
        <v>514</v>
      </c>
      <c r="H664" s="13">
        <v>175</v>
      </c>
      <c r="I664" s="17">
        <v>1</v>
      </c>
      <c r="J664" s="13">
        <f t="shared" si="11"/>
        <v>175</v>
      </c>
      <c r="K664" s="5" t="str">
        <f>VLOOKUP(F664,'[2]калькуляция 2'!$B$3:$S$190,18,FALSE)</f>
        <v>ТС-Приложение №18</v>
      </c>
    </row>
    <row r="665" spans="1:13" ht="12" thickBot="1" x14ac:dyDescent="0.3">
      <c r="A665" s="73"/>
      <c r="B665" s="76"/>
      <c r="C665" s="76"/>
      <c r="D665" s="79"/>
      <c r="E665" s="76"/>
      <c r="F665" s="12" t="s">
        <v>452</v>
      </c>
      <c r="G665" s="12" t="s">
        <v>515</v>
      </c>
      <c r="H665" s="13">
        <v>148</v>
      </c>
      <c r="I665" s="17">
        <v>1</v>
      </c>
      <c r="J665" s="13">
        <f t="shared" si="11"/>
        <v>148</v>
      </c>
      <c r="K665" s="5" t="str">
        <f>VLOOKUP(F665,'[2]калькуляция 2'!$B$3:$S$190,18,FALSE)</f>
        <v>ТС-Приложение №18</v>
      </c>
    </row>
    <row r="666" spans="1:13" ht="12" thickBot="1" x14ac:dyDescent="0.3">
      <c r="A666" s="73"/>
      <c r="B666" s="76"/>
      <c r="C666" s="76"/>
      <c r="D666" s="79"/>
      <c r="E666" s="76"/>
      <c r="F666" s="12" t="s">
        <v>428</v>
      </c>
      <c r="G666" s="12" t="s">
        <v>429</v>
      </c>
      <c r="H666" s="13">
        <v>787</v>
      </c>
      <c r="I666" s="17">
        <v>1</v>
      </c>
      <c r="J666" s="13">
        <f t="shared" si="11"/>
        <v>787</v>
      </c>
      <c r="K666" s="5" t="str">
        <f>VLOOKUP(F666,'[2]калькуляция 2'!$B$3:$S$190,18,FALSE)</f>
        <v>ТС-Приложение №18</v>
      </c>
    </row>
    <row r="667" spans="1:13" ht="12" thickBot="1" x14ac:dyDescent="0.3">
      <c r="A667" s="73"/>
      <c r="B667" s="76"/>
      <c r="C667" s="76"/>
      <c r="D667" s="79"/>
      <c r="E667" s="76"/>
      <c r="F667" s="12" t="s">
        <v>421</v>
      </c>
      <c r="G667" s="12" t="s">
        <v>422</v>
      </c>
      <c r="H667" s="13">
        <v>1967</v>
      </c>
      <c r="I667" s="17">
        <v>1</v>
      </c>
      <c r="J667" s="13">
        <f t="shared" si="11"/>
        <v>1967</v>
      </c>
      <c r="K667" s="5" t="str">
        <f>VLOOKUP(F667,'[2]калькуляция 2'!$B$3:$S$190,18,FALSE)</f>
        <v>ТС-Приложение №18</v>
      </c>
    </row>
    <row r="668" spans="1:13" ht="12" thickBot="1" x14ac:dyDescent="0.3">
      <c r="A668" s="73"/>
      <c r="B668" s="76"/>
      <c r="C668" s="76"/>
      <c r="D668" s="79"/>
      <c r="E668" s="76"/>
      <c r="F668" s="12" t="s">
        <v>419</v>
      </c>
      <c r="G668" s="12" t="s">
        <v>420</v>
      </c>
      <c r="H668" s="13">
        <v>1837</v>
      </c>
      <c r="I668" s="17">
        <v>1</v>
      </c>
      <c r="J668" s="13">
        <f t="shared" si="11"/>
        <v>1837</v>
      </c>
      <c r="K668" s="5" t="str">
        <f>VLOOKUP(F668,'[2]калькуляция 2'!$B$3:$S$190,18,FALSE)</f>
        <v>ТС-Приложение №18</v>
      </c>
    </row>
    <row r="669" spans="1:13" ht="12" thickBot="1" x14ac:dyDescent="0.3">
      <c r="A669" s="73"/>
      <c r="B669" s="76"/>
      <c r="C669" s="76"/>
      <c r="D669" s="79"/>
      <c r="E669" s="76"/>
      <c r="F669" s="12" t="s">
        <v>454</v>
      </c>
      <c r="G669" s="12" t="s">
        <v>455</v>
      </c>
      <c r="H669" s="13">
        <v>1584</v>
      </c>
      <c r="I669" s="17">
        <v>1</v>
      </c>
      <c r="J669" s="13">
        <f t="shared" si="11"/>
        <v>1584</v>
      </c>
      <c r="K669" s="5" t="str">
        <f>VLOOKUP(F669,'[2]калькуляция 2'!$B$3:$S$190,18,FALSE)</f>
        <v>ДОПОЛНИТЬ</v>
      </c>
    </row>
    <row r="670" spans="1:13" ht="12" thickBot="1" x14ac:dyDescent="0.3">
      <c r="A670" s="74"/>
      <c r="B670" s="77"/>
      <c r="C670" s="77"/>
      <c r="D670" s="80"/>
      <c r="E670" s="77"/>
      <c r="F670" s="16" t="s">
        <v>424</v>
      </c>
      <c r="G670" s="16" t="s">
        <v>425</v>
      </c>
      <c r="H670" s="17">
        <v>2730.64</v>
      </c>
      <c r="I670" s="17">
        <v>1</v>
      </c>
      <c r="J670" s="17">
        <f t="shared" si="11"/>
        <v>2730.64</v>
      </c>
      <c r="K670" s="5" t="str">
        <f>VLOOKUP(F670,'[2]калькуляция 2'!$B$3:$S$190,18,FALSE)</f>
        <v>ТС-Приложение №20</v>
      </c>
      <c r="M670" s="49">
        <f>SUM(J648:J670)</f>
        <v>18516.64</v>
      </c>
    </row>
    <row r="671" spans="1:13" ht="11.25" customHeight="1" thickBot="1" x14ac:dyDescent="0.3">
      <c r="A671" s="72" t="s">
        <v>312</v>
      </c>
      <c r="B671" s="75" t="s">
        <v>11</v>
      </c>
      <c r="C671" s="75" t="s">
        <v>141</v>
      </c>
      <c r="D671" s="78" t="s">
        <v>530</v>
      </c>
      <c r="E671" s="75" t="s">
        <v>7</v>
      </c>
      <c r="F671" s="22" t="s">
        <v>506</v>
      </c>
      <c r="G671" s="22" t="s">
        <v>507</v>
      </c>
      <c r="H671" s="23">
        <v>2481</v>
      </c>
      <c r="I671" s="17">
        <v>2</v>
      </c>
      <c r="J671" s="23">
        <f t="shared" si="11"/>
        <v>4962</v>
      </c>
      <c r="K671" s="5" t="str">
        <f>VLOOKUP(F671,'[2]калькуляция 2'!$B$3:$S$190,18,FALSE)</f>
        <v>ДОПОЛНИТЬ</v>
      </c>
    </row>
    <row r="672" spans="1:13" ht="12" thickBot="1" x14ac:dyDescent="0.3">
      <c r="A672" s="73"/>
      <c r="B672" s="76"/>
      <c r="C672" s="76"/>
      <c r="D672" s="79"/>
      <c r="E672" s="76"/>
      <c r="F672" s="12" t="s">
        <v>760</v>
      </c>
      <c r="G672" s="12" t="s">
        <v>432</v>
      </c>
      <c r="H672" s="13">
        <v>431</v>
      </c>
      <c r="I672" s="17">
        <v>1</v>
      </c>
      <c r="J672" s="13">
        <f t="shared" si="11"/>
        <v>431</v>
      </c>
      <c r="K672" s="5" t="e">
        <f>VLOOKUP(F672,'[2]калькуляция 2'!$B$3:$S$190,18,FALSE)</f>
        <v>#N/A</v>
      </c>
    </row>
    <row r="673" spans="1:11" ht="12" thickBot="1" x14ac:dyDescent="0.3">
      <c r="A673" s="73"/>
      <c r="B673" s="76"/>
      <c r="C673" s="76"/>
      <c r="D673" s="79"/>
      <c r="E673" s="76"/>
      <c r="F673" s="12" t="s">
        <v>433</v>
      </c>
      <c r="G673" s="32" t="s">
        <v>434</v>
      </c>
      <c r="H673" s="13">
        <v>309</v>
      </c>
      <c r="I673" s="17">
        <v>1</v>
      </c>
      <c r="J673" s="13">
        <f t="shared" si="11"/>
        <v>309</v>
      </c>
      <c r="K673" s="5" t="str">
        <f>VLOOKUP(F673,'[2]калькуляция 2'!$B$3:$S$190,18,FALSE)</f>
        <v>ТС-Приложение №18</v>
      </c>
    </row>
    <row r="674" spans="1:11" ht="12" thickBot="1" x14ac:dyDescent="0.3">
      <c r="A674" s="73"/>
      <c r="B674" s="76"/>
      <c r="C674" s="76"/>
      <c r="D674" s="79"/>
      <c r="E674" s="76"/>
      <c r="F674" s="12" t="s">
        <v>435</v>
      </c>
      <c r="G674" s="32" t="s">
        <v>436</v>
      </c>
      <c r="H674" s="13">
        <v>416</v>
      </c>
      <c r="I674" s="17">
        <v>1</v>
      </c>
      <c r="J674" s="13">
        <f t="shared" si="11"/>
        <v>416</v>
      </c>
      <c r="K674" s="5" t="str">
        <f>VLOOKUP(F674,'[2]калькуляция 2'!$B$3:$S$190,18,FALSE)</f>
        <v>ТС-Приложение №18</v>
      </c>
    </row>
    <row r="675" spans="1:11" ht="12" thickBot="1" x14ac:dyDescent="0.3">
      <c r="A675" s="73"/>
      <c r="B675" s="76"/>
      <c r="C675" s="76"/>
      <c r="D675" s="79"/>
      <c r="E675" s="76"/>
      <c r="F675" s="12" t="s">
        <v>437</v>
      </c>
      <c r="G675" s="18" t="s">
        <v>594</v>
      </c>
      <c r="H675" s="13">
        <v>198</v>
      </c>
      <c r="I675" s="17">
        <v>1</v>
      </c>
      <c r="J675" s="13">
        <f t="shared" si="11"/>
        <v>198</v>
      </c>
      <c r="K675" s="5" t="str">
        <f>VLOOKUP(F675,'[2]калькуляция 2'!$B$3:$S$190,18,FALSE)</f>
        <v>ТС-Приложение №18</v>
      </c>
    </row>
    <row r="676" spans="1:11" ht="12" thickBot="1" x14ac:dyDescent="0.3">
      <c r="A676" s="73"/>
      <c r="B676" s="76"/>
      <c r="C676" s="76"/>
      <c r="D676" s="79"/>
      <c r="E676" s="76"/>
      <c r="F676" s="12" t="s">
        <v>413</v>
      </c>
      <c r="G676" s="12" t="s">
        <v>414</v>
      </c>
      <c r="H676" s="13">
        <v>313</v>
      </c>
      <c r="I676" s="17">
        <v>1</v>
      </c>
      <c r="J676" s="13">
        <f t="shared" si="11"/>
        <v>313</v>
      </c>
      <c r="K676" s="5" t="str">
        <f>VLOOKUP(F676,'[2]калькуляция 2'!$B$3:$S$190,18,FALSE)</f>
        <v>ТС-Приложение №18</v>
      </c>
    </row>
    <row r="677" spans="1:11" ht="12" thickBot="1" x14ac:dyDescent="0.3">
      <c r="A677" s="73"/>
      <c r="B677" s="76"/>
      <c r="C677" s="76"/>
      <c r="D677" s="79"/>
      <c r="E677" s="76"/>
      <c r="F677" s="12" t="s">
        <v>438</v>
      </c>
      <c r="G677" s="12" t="s">
        <v>439</v>
      </c>
      <c r="H677" s="13">
        <v>220</v>
      </c>
      <c r="I677" s="17">
        <v>1</v>
      </c>
      <c r="J677" s="13">
        <f t="shared" si="11"/>
        <v>220</v>
      </c>
      <c r="K677" s="5" t="str">
        <f>VLOOKUP(F677,'[2]калькуляция 2'!$B$3:$S$190,18,FALSE)</f>
        <v>ТС-Приложение №18</v>
      </c>
    </row>
    <row r="678" spans="1:11" ht="12" thickBot="1" x14ac:dyDescent="0.3">
      <c r="A678" s="73"/>
      <c r="B678" s="76"/>
      <c r="C678" s="76"/>
      <c r="D678" s="79"/>
      <c r="E678" s="76"/>
      <c r="F678" s="12" t="s">
        <v>440</v>
      </c>
      <c r="G678" s="12" t="s">
        <v>441</v>
      </c>
      <c r="H678" s="13">
        <v>235</v>
      </c>
      <c r="I678" s="17">
        <v>1</v>
      </c>
      <c r="J678" s="13">
        <f t="shared" si="11"/>
        <v>235</v>
      </c>
      <c r="K678" s="5" t="str">
        <f>VLOOKUP(F678,'[2]калькуляция 2'!$B$3:$S$190,18,FALSE)</f>
        <v>ТС-Приложение №18</v>
      </c>
    </row>
    <row r="679" spans="1:11" ht="12" thickBot="1" x14ac:dyDescent="0.3">
      <c r="A679" s="73"/>
      <c r="B679" s="76"/>
      <c r="C679" s="76"/>
      <c r="D679" s="79"/>
      <c r="E679" s="76"/>
      <c r="F679" s="12" t="s">
        <v>442</v>
      </c>
      <c r="G679" s="12" t="s">
        <v>443</v>
      </c>
      <c r="H679" s="13">
        <v>222</v>
      </c>
      <c r="I679" s="17">
        <v>1</v>
      </c>
      <c r="J679" s="13">
        <f t="shared" si="11"/>
        <v>222</v>
      </c>
      <c r="K679" s="5" t="str">
        <f>VLOOKUP(F679,'[2]калькуляция 2'!$B$3:$S$190,18,FALSE)</f>
        <v>ТС-Приложение №18</v>
      </c>
    </row>
    <row r="680" spans="1:11" ht="12" thickBot="1" x14ac:dyDescent="0.3">
      <c r="A680" s="73"/>
      <c r="B680" s="76"/>
      <c r="C680" s="76"/>
      <c r="D680" s="79"/>
      <c r="E680" s="76"/>
      <c r="F680" s="12" t="s">
        <v>444</v>
      </c>
      <c r="G680" s="12" t="s">
        <v>445</v>
      </c>
      <c r="H680" s="13">
        <v>135</v>
      </c>
      <c r="I680" s="17">
        <v>1</v>
      </c>
      <c r="J680" s="13">
        <f t="shared" si="11"/>
        <v>135</v>
      </c>
      <c r="K680" s="5" t="str">
        <f>VLOOKUP(F680,'[2]калькуляция 2'!$B$3:$S$190,18,FALSE)</f>
        <v>ТС-Приложение №18</v>
      </c>
    </row>
    <row r="681" spans="1:11" ht="12" thickBot="1" x14ac:dyDescent="0.3">
      <c r="A681" s="73"/>
      <c r="B681" s="76"/>
      <c r="C681" s="76"/>
      <c r="D681" s="79"/>
      <c r="E681" s="76"/>
      <c r="F681" s="12" t="s">
        <v>446</v>
      </c>
      <c r="G681" s="12" t="s">
        <v>447</v>
      </c>
      <c r="H681" s="13">
        <v>248</v>
      </c>
      <c r="I681" s="17">
        <v>1</v>
      </c>
      <c r="J681" s="13">
        <f t="shared" si="11"/>
        <v>248</v>
      </c>
      <c r="K681" s="5" t="str">
        <f>VLOOKUP(F681,'[2]калькуляция 2'!$B$3:$S$190,18,FALSE)</f>
        <v>ТС-Приложение №18</v>
      </c>
    </row>
    <row r="682" spans="1:11" ht="12" thickBot="1" x14ac:dyDescent="0.3">
      <c r="A682" s="73"/>
      <c r="B682" s="76"/>
      <c r="C682" s="76"/>
      <c r="D682" s="79"/>
      <c r="E682" s="76"/>
      <c r="F682" s="12" t="s">
        <v>448</v>
      </c>
      <c r="G682" s="12" t="s">
        <v>449</v>
      </c>
      <c r="H682" s="13">
        <v>314</v>
      </c>
      <c r="I682" s="17">
        <v>1</v>
      </c>
      <c r="J682" s="13">
        <f t="shared" si="11"/>
        <v>314</v>
      </c>
      <c r="K682" s="5" t="str">
        <f>VLOOKUP(F682,'[2]калькуляция 2'!$B$3:$S$190,18,FALSE)</f>
        <v>ТС-Приложение №18</v>
      </c>
    </row>
    <row r="683" spans="1:11" ht="12" thickBot="1" x14ac:dyDescent="0.3">
      <c r="A683" s="73"/>
      <c r="B683" s="76"/>
      <c r="C683" s="76"/>
      <c r="D683" s="79"/>
      <c r="E683" s="76"/>
      <c r="F683" s="12" t="s">
        <v>508</v>
      </c>
      <c r="G683" s="12" t="s">
        <v>509</v>
      </c>
      <c r="H683" s="13">
        <v>170</v>
      </c>
      <c r="I683" s="17">
        <v>1</v>
      </c>
      <c r="J683" s="13">
        <f t="shared" si="11"/>
        <v>170</v>
      </c>
      <c r="K683" s="5" t="str">
        <f>VLOOKUP(F683,'[2]калькуляция 2'!$B$3:$S$190,18,FALSE)</f>
        <v>ТС-Приложение №18</v>
      </c>
    </row>
    <row r="684" spans="1:11" ht="12" thickBot="1" x14ac:dyDescent="0.3">
      <c r="A684" s="73"/>
      <c r="B684" s="76"/>
      <c r="C684" s="76"/>
      <c r="D684" s="79"/>
      <c r="E684" s="76"/>
      <c r="F684" s="12" t="s">
        <v>450</v>
      </c>
      <c r="G684" s="12" t="s">
        <v>451</v>
      </c>
      <c r="H684" s="13">
        <v>309</v>
      </c>
      <c r="I684" s="17">
        <v>1</v>
      </c>
      <c r="J684" s="13">
        <f t="shared" si="11"/>
        <v>309</v>
      </c>
      <c r="K684" s="5" t="str">
        <f>VLOOKUP(F684,'[2]калькуляция 2'!$B$3:$S$190,18,FALSE)</f>
        <v>ТС-Приложение №18</v>
      </c>
    </row>
    <row r="685" spans="1:11" ht="12" thickBot="1" x14ac:dyDescent="0.3">
      <c r="A685" s="73"/>
      <c r="B685" s="76"/>
      <c r="C685" s="76"/>
      <c r="D685" s="79"/>
      <c r="E685" s="76"/>
      <c r="F685" s="12" t="s">
        <v>510</v>
      </c>
      <c r="G685" s="12" t="s">
        <v>511</v>
      </c>
      <c r="H685" s="13">
        <v>208</v>
      </c>
      <c r="I685" s="17">
        <v>1</v>
      </c>
      <c r="J685" s="13">
        <f t="shared" si="11"/>
        <v>208</v>
      </c>
      <c r="K685" s="5" t="str">
        <f>VLOOKUP(F685,'[2]калькуляция 2'!$B$3:$S$190,18,FALSE)</f>
        <v>ТС-Приложение №18</v>
      </c>
    </row>
    <row r="686" spans="1:11" ht="12" thickBot="1" x14ac:dyDescent="0.3">
      <c r="A686" s="73"/>
      <c r="B686" s="76"/>
      <c r="C686" s="76"/>
      <c r="D686" s="79"/>
      <c r="E686" s="76"/>
      <c r="F686" s="12" t="s">
        <v>761</v>
      </c>
      <c r="G686" s="12" t="s">
        <v>512</v>
      </c>
      <c r="H686" s="13">
        <v>598</v>
      </c>
      <c r="I686" s="17">
        <v>1</v>
      </c>
      <c r="J686" s="13">
        <f t="shared" si="11"/>
        <v>598</v>
      </c>
      <c r="K686" s="5" t="e">
        <f>VLOOKUP(F686,'[2]калькуляция 2'!$B$3:$S$190,18,FALSE)</f>
        <v>#N/A</v>
      </c>
    </row>
    <row r="687" spans="1:11" ht="12" thickBot="1" x14ac:dyDescent="0.3">
      <c r="A687" s="73"/>
      <c r="B687" s="76"/>
      <c r="C687" s="76"/>
      <c r="D687" s="79"/>
      <c r="E687" s="76"/>
      <c r="F687" s="12" t="s">
        <v>513</v>
      </c>
      <c r="G687" s="12" t="s">
        <v>514</v>
      </c>
      <c r="H687" s="13">
        <v>175</v>
      </c>
      <c r="I687" s="17">
        <v>1</v>
      </c>
      <c r="J687" s="13">
        <f t="shared" ref="J687:J750" si="12">H687*I687</f>
        <v>175</v>
      </c>
      <c r="K687" s="5" t="str">
        <f>VLOOKUP(F687,'[2]калькуляция 2'!$B$3:$S$190,18,FALSE)</f>
        <v>ТС-Приложение №18</v>
      </c>
    </row>
    <row r="688" spans="1:11" ht="12" thickBot="1" x14ac:dyDescent="0.3">
      <c r="A688" s="73"/>
      <c r="B688" s="76"/>
      <c r="C688" s="76"/>
      <c r="D688" s="79"/>
      <c r="E688" s="76"/>
      <c r="F688" s="12" t="s">
        <v>452</v>
      </c>
      <c r="G688" s="12" t="s">
        <v>515</v>
      </c>
      <c r="H688" s="13">
        <v>148</v>
      </c>
      <c r="I688" s="17">
        <v>1</v>
      </c>
      <c r="J688" s="13">
        <f t="shared" si="12"/>
        <v>148</v>
      </c>
      <c r="K688" s="5" t="str">
        <f>VLOOKUP(F688,'[2]калькуляция 2'!$B$3:$S$190,18,FALSE)</f>
        <v>ТС-Приложение №18</v>
      </c>
    </row>
    <row r="689" spans="1:13" ht="12" thickBot="1" x14ac:dyDescent="0.3">
      <c r="A689" s="73"/>
      <c r="B689" s="76"/>
      <c r="C689" s="76"/>
      <c r="D689" s="79"/>
      <c r="E689" s="76"/>
      <c r="F689" s="12" t="s">
        <v>415</v>
      </c>
      <c r="G689" s="12" t="s">
        <v>416</v>
      </c>
      <c r="H689" s="13">
        <v>666</v>
      </c>
      <c r="I689" s="17">
        <v>1</v>
      </c>
      <c r="J689" s="13">
        <f t="shared" si="12"/>
        <v>666</v>
      </c>
      <c r="K689" s="5" t="str">
        <f>VLOOKUP(F689,'[2]калькуляция 2'!$B$3:$S$190,18,FALSE)</f>
        <v>ТС-Приложение №18</v>
      </c>
    </row>
    <row r="690" spans="1:13" ht="12" thickBot="1" x14ac:dyDescent="0.3">
      <c r="A690" s="73"/>
      <c r="B690" s="76"/>
      <c r="C690" s="76"/>
      <c r="D690" s="79"/>
      <c r="E690" s="76"/>
      <c r="F690" s="12" t="s">
        <v>428</v>
      </c>
      <c r="G690" s="12" t="s">
        <v>429</v>
      </c>
      <c r="H690" s="13">
        <v>787</v>
      </c>
      <c r="I690" s="17">
        <v>1</v>
      </c>
      <c r="J690" s="13">
        <f t="shared" si="12"/>
        <v>787</v>
      </c>
      <c r="K690" s="5" t="str">
        <f>VLOOKUP(F690,'[2]калькуляция 2'!$B$3:$S$190,18,FALSE)</f>
        <v>ТС-Приложение №18</v>
      </c>
    </row>
    <row r="691" spans="1:13" ht="12" thickBot="1" x14ac:dyDescent="0.3">
      <c r="A691" s="73"/>
      <c r="B691" s="76"/>
      <c r="C691" s="76"/>
      <c r="D691" s="79"/>
      <c r="E691" s="76"/>
      <c r="F691" s="12" t="s">
        <v>421</v>
      </c>
      <c r="G691" s="12" t="s">
        <v>422</v>
      </c>
      <c r="H691" s="13">
        <v>1967</v>
      </c>
      <c r="I691" s="17">
        <v>1</v>
      </c>
      <c r="J691" s="13">
        <f t="shared" si="12"/>
        <v>1967</v>
      </c>
      <c r="K691" s="5" t="str">
        <f>VLOOKUP(F691,'[2]калькуляция 2'!$B$3:$S$190,18,FALSE)</f>
        <v>ТС-Приложение №18</v>
      </c>
    </row>
    <row r="692" spans="1:13" ht="12" thickBot="1" x14ac:dyDescent="0.3">
      <c r="A692" s="73"/>
      <c r="B692" s="76"/>
      <c r="C692" s="76"/>
      <c r="D692" s="79"/>
      <c r="E692" s="76"/>
      <c r="F692" s="12" t="s">
        <v>419</v>
      </c>
      <c r="G692" s="12" t="s">
        <v>420</v>
      </c>
      <c r="H692" s="13">
        <v>1837</v>
      </c>
      <c r="I692" s="17">
        <v>1</v>
      </c>
      <c r="J692" s="13">
        <f t="shared" si="12"/>
        <v>1837</v>
      </c>
      <c r="K692" s="5" t="str">
        <f>VLOOKUP(F692,'[2]калькуляция 2'!$B$3:$S$190,18,FALSE)</f>
        <v>ТС-Приложение №18</v>
      </c>
    </row>
    <row r="693" spans="1:13" ht="12" thickBot="1" x14ac:dyDescent="0.3">
      <c r="A693" s="73"/>
      <c r="B693" s="76"/>
      <c r="C693" s="76"/>
      <c r="D693" s="79"/>
      <c r="E693" s="76"/>
      <c r="F693" s="12" t="s">
        <v>454</v>
      </c>
      <c r="G693" s="12" t="s">
        <v>455</v>
      </c>
      <c r="H693" s="13">
        <v>1584</v>
      </c>
      <c r="I693" s="17">
        <v>1</v>
      </c>
      <c r="J693" s="13">
        <f t="shared" si="12"/>
        <v>1584</v>
      </c>
      <c r="K693" s="5" t="str">
        <f>VLOOKUP(F693,'[2]калькуляция 2'!$B$3:$S$190,18,FALSE)</f>
        <v>ДОПОЛНИТЬ</v>
      </c>
    </row>
    <row r="694" spans="1:13" ht="12" thickBot="1" x14ac:dyDescent="0.3">
      <c r="A694" s="74"/>
      <c r="B694" s="77"/>
      <c r="C694" s="77"/>
      <c r="D694" s="80"/>
      <c r="E694" s="77"/>
      <c r="F694" s="16" t="s">
        <v>424</v>
      </c>
      <c r="G694" s="16" t="s">
        <v>425</v>
      </c>
      <c r="H694" s="17">
        <v>2730.64</v>
      </c>
      <c r="I694" s="17">
        <v>1</v>
      </c>
      <c r="J694" s="17">
        <f t="shared" si="12"/>
        <v>2730.64</v>
      </c>
      <c r="K694" s="5" t="str">
        <f>VLOOKUP(F694,'[2]калькуляция 2'!$B$3:$S$190,18,FALSE)</f>
        <v>ТС-Приложение №20</v>
      </c>
      <c r="M694" s="49">
        <f>SUM(J671:J694)</f>
        <v>19182.64</v>
      </c>
    </row>
    <row r="695" spans="1:13" ht="11.25" customHeight="1" thickBot="1" x14ac:dyDescent="0.3">
      <c r="A695" s="72" t="s">
        <v>312</v>
      </c>
      <c r="B695" s="75" t="s">
        <v>13</v>
      </c>
      <c r="C695" s="75" t="s">
        <v>14</v>
      </c>
      <c r="D695" s="78" t="s">
        <v>530</v>
      </c>
      <c r="E695" s="75" t="s">
        <v>7</v>
      </c>
      <c r="F695" s="22" t="s">
        <v>506</v>
      </c>
      <c r="G695" s="22" t="s">
        <v>507</v>
      </c>
      <c r="H695" s="23">
        <v>2481</v>
      </c>
      <c r="I695" s="17">
        <v>2</v>
      </c>
      <c r="J695" s="23">
        <f t="shared" si="12"/>
        <v>4962</v>
      </c>
      <c r="K695" s="5" t="str">
        <f>VLOOKUP(F695,'[2]калькуляция 2'!$B$3:$S$190,18,FALSE)</f>
        <v>ДОПОЛНИТЬ</v>
      </c>
    </row>
    <row r="696" spans="1:13" ht="12" thickBot="1" x14ac:dyDescent="0.3">
      <c r="A696" s="73"/>
      <c r="B696" s="76"/>
      <c r="C696" s="76"/>
      <c r="D696" s="79"/>
      <c r="E696" s="76"/>
      <c r="F696" s="12" t="s">
        <v>760</v>
      </c>
      <c r="G696" s="12" t="s">
        <v>432</v>
      </c>
      <c r="H696" s="13">
        <v>431</v>
      </c>
      <c r="I696" s="17">
        <v>1</v>
      </c>
      <c r="J696" s="13">
        <f t="shared" si="12"/>
        <v>431</v>
      </c>
      <c r="K696" s="5" t="e">
        <f>VLOOKUP(F696,'[2]калькуляция 2'!$B$3:$S$190,18,FALSE)</f>
        <v>#N/A</v>
      </c>
    </row>
    <row r="697" spans="1:13" ht="12" thickBot="1" x14ac:dyDescent="0.3">
      <c r="A697" s="73"/>
      <c r="B697" s="76"/>
      <c r="C697" s="76"/>
      <c r="D697" s="79"/>
      <c r="E697" s="76"/>
      <c r="F697" s="12" t="s">
        <v>433</v>
      </c>
      <c r="G697" s="32" t="s">
        <v>434</v>
      </c>
      <c r="H697" s="13">
        <v>309</v>
      </c>
      <c r="I697" s="17">
        <v>1</v>
      </c>
      <c r="J697" s="13">
        <f t="shared" si="12"/>
        <v>309</v>
      </c>
      <c r="K697" s="5" t="str">
        <f>VLOOKUP(F697,'[2]калькуляция 2'!$B$3:$S$190,18,FALSE)</f>
        <v>ТС-Приложение №18</v>
      </c>
    </row>
    <row r="698" spans="1:13" ht="12" thickBot="1" x14ac:dyDescent="0.3">
      <c r="A698" s="73"/>
      <c r="B698" s="76"/>
      <c r="C698" s="76"/>
      <c r="D698" s="79"/>
      <c r="E698" s="76"/>
      <c r="F698" s="12" t="s">
        <v>435</v>
      </c>
      <c r="G698" s="32" t="s">
        <v>436</v>
      </c>
      <c r="H698" s="13">
        <v>416</v>
      </c>
      <c r="I698" s="17">
        <v>1</v>
      </c>
      <c r="J698" s="13">
        <f t="shared" si="12"/>
        <v>416</v>
      </c>
      <c r="K698" s="5" t="str">
        <f>VLOOKUP(F698,'[2]калькуляция 2'!$B$3:$S$190,18,FALSE)</f>
        <v>ТС-Приложение №18</v>
      </c>
    </row>
    <row r="699" spans="1:13" ht="12" thickBot="1" x14ac:dyDescent="0.3">
      <c r="A699" s="73"/>
      <c r="B699" s="76"/>
      <c r="C699" s="76"/>
      <c r="D699" s="79"/>
      <c r="E699" s="76"/>
      <c r="F699" s="12" t="s">
        <v>437</v>
      </c>
      <c r="G699" s="18" t="s">
        <v>594</v>
      </c>
      <c r="H699" s="13">
        <v>198</v>
      </c>
      <c r="I699" s="17">
        <v>1</v>
      </c>
      <c r="J699" s="13">
        <f t="shared" si="12"/>
        <v>198</v>
      </c>
      <c r="K699" s="5" t="str">
        <f>VLOOKUP(F699,'[2]калькуляция 2'!$B$3:$S$190,18,FALSE)</f>
        <v>ТС-Приложение №18</v>
      </c>
    </row>
    <row r="700" spans="1:13" ht="12" thickBot="1" x14ac:dyDescent="0.3">
      <c r="A700" s="73"/>
      <c r="B700" s="76"/>
      <c r="C700" s="76"/>
      <c r="D700" s="79"/>
      <c r="E700" s="76"/>
      <c r="F700" s="12" t="s">
        <v>413</v>
      </c>
      <c r="G700" s="12" t="s">
        <v>414</v>
      </c>
      <c r="H700" s="13">
        <v>313</v>
      </c>
      <c r="I700" s="17">
        <v>1</v>
      </c>
      <c r="J700" s="13">
        <f t="shared" si="12"/>
        <v>313</v>
      </c>
      <c r="K700" s="5" t="str">
        <f>VLOOKUP(F700,'[2]калькуляция 2'!$B$3:$S$190,18,FALSE)</f>
        <v>ТС-Приложение №18</v>
      </c>
    </row>
    <row r="701" spans="1:13" ht="12" thickBot="1" x14ac:dyDescent="0.3">
      <c r="A701" s="73"/>
      <c r="B701" s="76"/>
      <c r="C701" s="76"/>
      <c r="D701" s="79"/>
      <c r="E701" s="76"/>
      <c r="F701" s="12" t="s">
        <v>438</v>
      </c>
      <c r="G701" s="12" t="s">
        <v>439</v>
      </c>
      <c r="H701" s="13">
        <v>220</v>
      </c>
      <c r="I701" s="17">
        <v>1</v>
      </c>
      <c r="J701" s="13">
        <f t="shared" si="12"/>
        <v>220</v>
      </c>
      <c r="K701" s="5" t="str">
        <f>VLOOKUP(F701,'[2]калькуляция 2'!$B$3:$S$190,18,FALSE)</f>
        <v>ТС-Приложение №18</v>
      </c>
    </row>
    <row r="702" spans="1:13" ht="12" thickBot="1" x14ac:dyDescent="0.3">
      <c r="A702" s="73"/>
      <c r="B702" s="76"/>
      <c r="C702" s="76"/>
      <c r="D702" s="79"/>
      <c r="E702" s="76"/>
      <c r="F702" s="12" t="s">
        <v>440</v>
      </c>
      <c r="G702" s="12" t="s">
        <v>441</v>
      </c>
      <c r="H702" s="13">
        <v>235</v>
      </c>
      <c r="I702" s="17">
        <v>1</v>
      </c>
      <c r="J702" s="13">
        <f t="shared" si="12"/>
        <v>235</v>
      </c>
      <c r="K702" s="5" t="str">
        <f>VLOOKUP(F702,'[2]калькуляция 2'!$B$3:$S$190,18,FALSE)</f>
        <v>ТС-Приложение №18</v>
      </c>
    </row>
    <row r="703" spans="1:13" ht="12" thickBot="1" x14ac:dyDescent="0.3">
      <c r="A703" s="73"/>
      <c r="B703" s="76"/>
      <c r="C703" s="76"/>
      <c r="D703" s="79"/>
      <c r="E703" s="76"/>
      <c r="F703" s="12" t="s">
        <v>442</v>
      </c>
      <c r="G703" s="12" t="s">
        <v>443</v>
      </c>
      <c r="H703" s="13">
        <v>222</v>
      </c>
      <c r="I703" s="17">
        <v>1</v>
      </c>
      <c r="J703" s="13">
        <f t="shared" si="12"/>
        <v>222</v>
      </c>
      <c r="K703" s="5" t="str">
        <f>VLOOKUP(F703,'[2]калькуляция 2'!$B$3:$S$190,18,FALSE)</f>
        <v>ТС-Приложение №18</v>
      </c>
    </row>
    <row r="704" spans="1:13" ht="12" thickBot="1" x14ac:dyDescent="0.3">
      <c r="A704" s="73"/>
      <c r="B704" s="76"/>
      <c r="C704" s="76"/>
      <c r="D704" s="79"/>
      <c r="E704" s="76"/>
      <c r="F704" s="12" t="s">
        <v>444</v>
      </c>
      <c r="G704" s="12" t="s">
        <v>445</v>
      </c>
      <c r="H704" s="13">
        <v>135</v>
      </c>
      <c r="I704" s="17">
        <v>1</v>
      </c>
      <c r="J704" s="13">
        <f t="shared" si="12"/>
        <v>135</v>
      </c>
      <c r="K704" s="5" t="str">
        <f>VLOOKUP(F704,'[2]калькуляция 2'!$B$3:$S$190,18,FALSE)</f>
        <v>ТС-Приложение №18</v>
      </c>
    </row>
    <row r="705" spans="1:13" ht="12" thickBot="1" x14ac:dyDescent="0.3">
      <c r="A705" s="73"/>
      <c r="B705" s="76"/>
      <c r="C705" s="76"/>
      <c r="D705" s="79"/>
      <c r="E705" s="76"/>
      <c r="F705" s="12" t="s">
        <v>446</v>
      </c>
      <c r="G705" s="12" t="s">
        <v>447</v>
      </c>
      <c r="H705" s="13">
        <v>248</v>
      </c>
      <c r="I705" s="17">
        <v>1</v>
      </c>
      <c r="J705" s="13">
        <f t="shared" si="12"/>
        <v>248</v>
      </c>
      <c r="K705" s="5" t="str">
        <f>VLOOKUP(F705,'[2]калькуляция 2'!$B$3:$S$190,18,FALSE)</f>
        <v>ТС-Приложение №18</v>
      </c>
    </row>
    <row r="706" spans="1:13" ht="12" thickBot="1" x14ac:dyDescent="0.3">
      <c r="A706" s="73"/>
      <c r="B706" s="76"/>
      <c r="C706" s="76"/>
      <c r="D706" s="79"/>
      <c r="E706" s="76"/>
      <c r="F706" s="12" t="s">
        <v>448</v>
      </c>
      <c r="G706" s="12" t="s">
        <v>449</v>
      </c>
      <c r="H706" s="13">
        <v>314</v>
      </c>
      <c r="I706" s="17">
        <v>1</v>
      </c>
      <c r="J706" s="13">
        <f t="shared" si="12"/>
        <v>314</v>
      </c>
      <c r="K706" s="5" t="str">
        <f>VLOOKUP(F706,'[2]калькуляция 2'!$B$3:$S$190,18,FALSE)</f>
        <v>ТС-Приложение №18</v>
      </c>
    </row>
    <row r="707" spans="1:13" ht="12" thickBot="1" x14ac:dyDescent="0.3">
      <c r="A707" s="73"/>
      <c r="B707" s="76"/>
      <c r="C707" s="76"/>
      <c r="D707" s="79"/>
      <c r="E707" s="76"/>
      <c r="F707" s="12" t="s">
        <v>508</v>
      </c>
      <c r="G707" s="12" t="s">
        <v>509</v>
      </c>
      <c r="H707" s="13">
        <v>170</v>
      </c>
      <c r="I707" s="17">
        <v>1</v>
      </c>
      <c r="J707" s="13">
        <f t="shared" si="12"/>
        <v>170</v>
      </c>
      <c r="K707" s="5" t="str">
        <f>VLOOKUP(F707,'[2]калькуляция 2'!$B$3:$S$190,18,FALSE)</f>
        <v>ТС-Приложение №18</v>
      </c>
    </row>
    <row r="708" spans="1:13" ht="12" thickBot="1" x14ac:dyDescent="0.3">
      <c r="A708" s="73"/>
      <c r="B708" s="76"/>
      <c r="C708" s="76"/>
      <c r="D708" s="79"/>
      <c r="E708" s="76"/>
      <c r="F708" s="12" t="s">
        <v>450</v>
      </c>
      <c r="G708" s="12" t="s">
        <v>451</v>
      </c>
      <c r="H708" s="13">
        <v>309</v>
      </c>
      <c r="I708" s="17">
        <v>1</v>
      </c>
      <c r="J708" s="13">
        <f t="shared" si="12"/>
        <v>309</v>
      </c>
      <c r="K708" s="5" t="str">
        <f>VLOOKUP(F708,'[2]калькуляция 2'!$B$3:$S$190,18,FALSE)</f>
        <v>ТС-Приложение №18</v>
      </c>
    </row>
    <row r="709" spans="1:13" ht="12" thickBot="1" x14ac:dyDescent="0.3">
      <c r="A709" s="73"/>
      <c r="B709" s="76"/>
      <c r="C709" s="76"/>
      <c r="D709" s="79"/>
      <c r="E709" s="76"/>
      <c r="F709" s="12" t="s">
        <v>510</v>
      </c>
      <c r="G709" s="12" t="s">
        <v>511</v>
      </c>
      <c r="H709" s="13">
        <v>208</v>
      </c>
      <c r="I709" s="17">
        <v>1</v>
      </c>
      <c r="J709" s="13">
        <f t="shared" si="12"/>
        <v>208</v>
      </c>
      <c r="K709" s="5" t="str">
        <f>VLOOKUP(F709,'[2]калькуляция 2'!$B$3:$S$190,18,FALSE)</f>
        <v>ТС-Приложение №18</v>
      </c>
    </row>
    <row r="710" spans="1:13" ht="12" thickBot="1" x14ac:dyDescent="0.3">
      <c r="A710" s="73"/>
      <c r="B710" s="76"/>
      <c r="C710" s="76"/>
      <c r="D710" s="79"/>
      <c r="E710" s="76"/>
      <c r="F710" s="12" t="s">
        <v>761</v>
      </c>
      <c r="G710" s="12" t="s">
        <v>512</v>
      </c>
      <c r="H710" s="13">
        <v>598</v>
      </c>
      <c r="I710" s="17">
        <v>1</v>
      </c>
      <c r="J710" s="13">
        <f t="shared" si="12"/>
        <v>598</v>
      </c>
      <c r="K710" s="5" t="e">
        <f>VLOOKUP(F710,'[2]калькуляция 2'!$B$3:$S$190,18,FALSE)</f>
        <v>#N/A</v>
      </c>
    </row>
    <row r="711" spans="1:13" ht="12" thickBot="1" x14ac:dyDescent="0.3">
      <c r="A711" s="73"/>
      <c r="B711" s="76"/>
      <c r="C711" s="76"/>
      <c r="D711" s="79"/>
      <c r="E711" s="76"/>
      <c r="F711" s="12" t="s">
        <v>513</v>
      </c>
      <c r="G711" s="12" t="s">
        <v>514</v>
      </c>
      <c r="H711" s="13">
        <v>175</v>
      </c>
      <c r="I711" s="17">
        <v>1</v>
      </c>
      <c r="J711" s="13">
        <f t="shared" si="12"/>
        <v>175</v>
      </c>
      <c r="K711" s="5" t="str">
        <f>VLOOKUP(F711,'[2]калькуляция 2'!$B$3:$S$190,18,FALSE)</f>
        <v>ТС-Приложение №18</v>
      </c>
    </row>
    <row r="712" spans="1:13" ht="12" thickBot="1" x14ac:dyDescent="0.3">
      <c r="A712" s="73"/>
      <c r="B712" s="76"/>
      <c r="C712" s="76"/>
      <c r="D712" s="79"/>
      <c r="E712" s="76"/>
      <c r="F712" s="12" t="s">
        <v>452</v>
      </c>
      <c r="G712" s="12" t="s">
        <v>515</v>
      </c>
      <c r="H712" s="13">
        <v>148</v>
      </c>
      <c r="I712" s="17">
        <v>1</v>
      </c>
      <c r="J712" s="13">
        <f t="shared" si="12"/>
        <v>148</v>
      </c>
      <c r="K712" s="5" t="str">
        <f>VLOOKUP(F712,'[2]калькуляция 2'!$B$3:$S$190,18,FALSE)</f>
        <v>ТС-Приложение №18</v>
      </c>
    </row>
    <row r="713" spans="1:13" ht="12" thickBot="1" x14ac:dyDescent="0.3">
      <c r="A713" s="73"/>
      <c r="B713" s="76"/>
      <c r="C713" s="76"/>
      <c r="D713" s="79"/>
      <c r="E713" s="76"/>
      <c r="F713" s="12" t="s">
        <v>415</v>
      </c>
      <c r="G713" s="12" t="s">
        <v>416</v>
      </c>
      <c r="H713" s="13">
        <v>666</v>
      </c>
      <c r="I713" s="17">
        <v>1</v>
      </c>
      <c r="J713" s="13">
        <f t="shared" si="12"/>
        <v>666</v>
      </c>
      <c r="K713" s="5" t="str">
        <f>VLOOKUP(F713,'[2]калькуляция 2'!$B$3:$S$190,18,FALSE)</f>
        <v>ТС-Приложение №18</v>
      </c>
    </row>
    <row r="714" spans="1:13" ht="12" thickBot="1" x14ac:dyDescent="0.3">
      <c r="A714" s="73"/>
      <c r="B714" s="76"/>
      <c r="C714" s="76"/>
      <c r="D714" s="79"/>
      <c r="E714" s="76"/>
      <c r="F714" s="12" t="s">
        <v>428</v>
      </c>
      <c r="G714" s="12" t="s">
        <v>429</v>
      </c>
      <c r="H714" s="13">
        <v>787</v>
      </c>
      <c r="I714" s="17">
        <v>1</v>
      </c>
      <c r="J714" s="13">
        <f t="shared" si="12"/>
        <v>787</v>
      </c>
      <c r="K714" s="5" t="str">
        <f>VLOOKUP(F714,'[2]калькуляция 2'!$B$3:$S$190,18,FALSE)</f>
        <v>ТС-Приложение №18</v>
      </c>
    </row>
    <row r="715" spans="1:13" ht="12" thickBot="1" x14ac:dyDescent="0.3">
      <c r="A715" s="73"/>
      <c r="B715" s="76"/>
      <c r="C715" s="76"/>
      <c r="D715" s="79"/>
      <c r="E715" s="76"/>
      <c r="F715" s="12" t="s">
        <v>421</v>
      </c>
      <c r="G715" s="12" t="s">
        <v>422</v>
      </c>
      <c r="H715" s="13">
        <v>1967</v>
      </c>
      <c r="I715" s="17">
        <v>1</v>
      </c>
      <c r="J715" s="13">
        <f t="shared" si="12"/>
        <v>1967</v>
      </c>
      <c r="K715" s="5" t="str">
        <f>VLOOKUP(F715,'[2]калькуляция 2'!$B$3:$S$190,18,FALSE)</f>
        <v>ТС-Приложение №18</v>
      </c>
    </row>
    <row r="716" spans="1:13" ht="12" thickBot="1" x14ac:dyDescent="0.3">
      <c r="A716" s="73"/>
      <c r="B716" s="76"/>
      <c r="C716" s="76"/>
      <c r="D716" s="79"/>
      <c r="E716" s="76"/>
      <c r="F716" s="12" t="s">
        <v>419</v>
      </c>
      <c r="G716" s="12" t="s">
        <v>420</v>
      </c>
      <c r="H716" s="13">
        <v>1837</v>
      </c>
      <c r="I716" s="17">
        <v>1</v>
      </c>
      <c r="J716" s="13">
        <f t="shared" si="12"/>
        <v>1837</v>
      </c>
      <c r="K716" s="5" t="str">
        <f>VLOOKUP(F716,'[2]калькуляция 2'!$B$3:$S$190,18,FALSE)</f>
        <v>ТС-Приложение №18</v>
      </c>
    </row>
    <row r="717" spans="1:13" ht="12" thickBot="1" x14ac:dyDescent="0.3">
      <c r="A717" s="73"/>
      <c r="B717" s="76"/>
      <c r="C717" s="76"/>
      <c r="D717" s="79"/>
      <c r="E717" s="76"/>
      <c r="F717" s="12" t="s">
        <v>454</v>
      </c>
      <c r="G717" s="12" t="s">
        <v>455</v>
      </c>
      <c r="H717" s="13">
        <v>1584</v>
      </c>
      <c r="I717" s="17">
        <v>1</v>
      </c>
      <c r="J717" s="13">
        <f t="shared" si="12"/>
        <v>1584</v>
      </c>
      <c r="K717" s="5" t="str">
        <f>VLOOKUP(F717,'[2]калькуляция 2'!$B$3:$S$190,18,FALSE)</f>
        <v>ДОПОЛНИТЬ</v>
      </c>
    </row>
    <row r="718" spans="1:13" ht="12" thickBot="1" x14ac:dyDescent="0.3">
      <c r="A718" s="74"/>
      <c r="B718" s="77"/>
      <c r="C718" s="77"/>
      <c r="D718" s="80"/>
      <c r="E718" s="77"/>
      <c r="F718" s="16" t="s">
        <v>424</v>
      </c>
      <c r="G718" s="16" t="s">
        <v>425</v>
      </c>
      <c r="H718" s="17">
        <v>2730.64</v>
      </c>
      <c r="I718" s="17">
        <v>1</v>
      </c>
      <c r="J718" s="17">
        <f t="shared" si="12"/>
        <v>2730.64</v>
      </c>
      <c r="K718" s="5" t="str">
        <f>VLOOKUP(F718,'[2]калькуляция 2'!$B$3:$S$190,18,FALSE)</f>
        <v>ТС-Приложение №20</v>
      </c>
      <c r="M718" s="49">
        <f>SUM(J695:J718)</f>
        <v>19182.64</v>
      </c>
    </row>
    <row r="719" spans="1:13" ht="11.25" customHeight="1" thickBot="1" x14ac:dyDescent="0.3">
      <c r="A719" s="72" t="s">
        <v>312</v>
      </c>
      <c r="B719" s="75" t="s">
        <v>15</v>
      </c>
      <c r="C719" s="75" t="s">
        <v>16</v>
      </c>
      <c r="D719" s="78" t="s">
        <v>531</v>
      </c>
      <c r="E719" s="75" t="s">
        <v>7</v>
      </c>
      <c r="F719" s="22" t="s">
        <v>506</v>
      </c>
      <c r="G719" s="22" t="s">
        <v>507</v>
      </c>
      <c r="H719" s="23">
        <v>2481</v>
      </c>
      <c r="I719" s="17">
        <v>2</v>
      </c>
      <c r="J719" s="23">
        <f t="shared" si="12"/>
        <v>4962</v>
      </c>
      <c r="K719" s="5" t="str">
        <f>VLOOKUP(F719,'[2]калькуляция 2'!$B$3:$S$190,18,FALSE)</f>
        <v>ДОПОЛНИТЬ</v>
      </c>
    </row>
    <row r="720" spans="1:13" ht="12" thickBot="1" x14ac:dyDescent="0.3">
      <c r="A720" s="73"/>
      <c r="B720" s="76"/>
      <c r="C720" s="76"/>
      <c r="D720" s="79"/>
      <c r="E720" s="76"/>
      <c r="F720" s="12" t="s">
        <v>760</v>
      </c>
      <c r="G720" s="12" t="s">
        <v>432</v>
      </c>
      <c r="H720" s="13">
        <v>431</v>
      </c>
      <c r="I720" s="17">
        <v>1</v>
      </c>
      <c r="J720" s="13">
        <f t="shared" si="12"/>
        <v>431</v>
      </c>
      <c r="K720" s="5" t="e">
        <f>VLOOKUP(F720,'[2]калькуляция 2'!$B$3:$S$190,18,FALSE)</f>
        <v>#N/A</v>
      </c>
    </row>
    <row r="721" spans="1:11" ht="12" thickBot="1" x14ac:dyDescent="0.3">
      <c r="A721" s="73"/>
      <c r="B721" s="76"/>
      <c r="C721" s="76"/>
      <c r="D721" s="79"/>
      <c r="E721" s="76"/>
      <c r="F721" s="12" t="s">
        <v>433</v>
      </c>
      <c r="G721" s="32" t="s">
        <v>434</v>
      </c>
      <c r="H721" s="13">
        <v>309</v>
      </c>
      <c r="I721" s="17">
        <v>1</v>
      </c>
      <c r="J721" s="13">
        <f t="shared" si="12"/>
        <v>309</v>
      </c>
      <c r="K721" s="5" t="str">
        <f>VLOOKUP(F721,'[2]калькуляция 2'!$B$3:$S$190,18,FALSE)</f>
        <v>ТС-Приложение №18</v>
      </c>
    </row>
    <row r="722" spans="1:11" ht="12" thickBot="1" x14ac:dyDescent="0.3">
      <c r="A722" s="73"/>
      <c r="B722" s="76"/>
      <c r="C722" s="76"/>
      <c r="D722" s="79"/>
      <c r="E722" s="76"/>
      <c r="F722" s="12" t="s">
        <v>435</v>
      </c>
      <c r="G722" s="32" t="s">
        <v>436</v>
      </c>
      <c r="H722" s="13">
        <v>416</v>
      </c>
      <c r="I722" s="17">
        <v>1</v>
      </c>
      <c r="J722" s="13">
        <f t="shared" si="12"/>
        <v>416</v>
      </c>
      <c r="K722" s="5" t="str">
        <f>VLOOKUP(F722,'[2]калькуляция 2'!$B$3:$S$190,18,FALSE)</f>
        <v>ТС-Приложение №18</v>
      </c>
    </row>
    <row r="723" spans="1:11" ht="12" thickBot="1" x14ac:dyDescent="0.3">
      <c r="A723" s="73"/>
      <c r="B723" s="76"/>
      <c r="C723" s="76"/>
      <c r="D723" s="79"/>
      <c r="E723" s="76"/>
      <c r="F723" s="12" t="s">
        <v>437</v>
      </c>
      <c r="G723" s="18" t="s">
        <v>594</v>
      </c>
      <c r="H723" s="13">
        <v>198</v>
      </c>
      <c r="I723" s="17">
        <v>1</v>
      </c>
      <c r="J723" s="13">
        <f t="shared" si="12"/>
        <v>198</v>
      </c>
      <c r="K723" s="5" t="str">
        <f>VLOOKUP(F723,'[2]калькуляция 2'!$B$3:$S$190,18,FALSE)</f>
        <v>ТС-Приложение №18</v>
      </c>
    </row>
    <row r="724" spans="1:11" ht="12" thickBot="1" x14ac:dyDescent="0.3">
      <c r="A724" s="73"/>
      <c r="B724" s="76"/>
      <c r="C724" s="76"/>
      <c r="D724" s="79"/>
      <c r="E724" s="76"/>
      <c r="F724" s="12" t="s">
        <v>413</v>
      </c>
      <c r="G724" s="12" t="s">
        <v>414</v>
      </c>
      <c r="H724" s="13">
        <v>313</v>
      </c>
      <c r="I724" s="17">
        <v>1</v>
      </c>
      <c r="J724" s="13">
        <f t="shared" si="12"/>
        <v>313</v>
      </c>
      <c r="K724" s="5" t="str">
        <f>VLOOKUP(F724,'[2]калькуляция 2'!$B$3:$S$190,18,FALSE)</f>
        <v>ТС-Приложение №18</v>
      </c>
    </row>
    <row r="725" spans="1:11" ht="12" thickBot="1" x14ac:dyDescent="0.3">
      <c r="A725" s="73"/>
      <c r="B725" s="76"/>
      <c r="C725" s="76"/>
      <c r="D725" s="79"/>
      <c r="E725" s="76"/>
      <c r="F725" s="12" t="s">
        <v>438</v>
      </c>
      <c r="G725" s="12" t="s">
        <v>439</v>
      </c>
      <c r="H725" s="13">
        <v>220</v>
      </c>
      <c r="I725" s="17">
        <v>1</v>
      </c>
      <c r="J725" s="13">
        <f t="shared" si="12"/>
        <v>220</v>
      </c>
      <c r="K725" s="5" t="str">
        <f>VLOOKUP(F725,'[2]калькуляция 2'!$B$3:$S$190,18,FALSE)</f>
        <v>ТС-Приложение №18</v>
      </c>
    </row>
    <row r="726" spans="1:11" ht="12" thickBot="1" x14ac:dyDescent="0.3">
      <c r="A726" s="73"/>
      <c r="B726" s="76"/>
      <c r="C726" s="76"/>
      <c r="D726" s="79"/>
      <c r="E726" s="76"/>
      <c r="F726" s="12" t="s">
        <v>440</v>
      </c>
      <c r="G726" s="12" t="s">
        <v>441</v>
      </c>
      <c r="H726" s="13">
        <v>235</v>
      </c>
      <c r="I726" s="17">
        <v>1</v>
      </c>
      <c r="J726" s="13">
        <f t="shared" si="12"/>
        <v>235</v>
      </c>
      <c r="K726" s="5" t="str">
        <f>VLOOKUP(F726,'[2]калькуляция 2'!$B$3:$S$190,18,FALSE)</f>
        <v>ТС-Приложение №18</v>
      </c>
    </row>
    <row r="727" spans="1:11" ht="12" thickBot="1" x14ac:dyDescent="0.3">
      <c r="A727" s="73"/>
      <c r="B727" s="76"/>
      <c r="C727" s="76"/>
      <c r="D727" s="79"/>
      <c r="E727" s="76"/>
      <c r="F727" s="12" t="s">
        <v>442</v>
      </c>
      <c r="G727" s="12" t="s">
        <v>443</v>
      </c>
      <c r="H727" s="13">
        <v>222</v>
      </c>
      <c r="I727" s="17">
        <v>1</v>
      </c>
      <c r="J727" s="13">
        <f t="shared" si="12"/>
        <v>222</v>
      </c>
      <c r="K727" s="5" t="str">
        <f>VLOOKUP(F727,'[2]калькуляция 2'!$B$3:$S$190,18,FALSE)</f>
        <v>ТС-Приложение №18</v>
      </c>
    </row>
    <row r="728" spans="1:11" ht="12" thickBot="1" x14ac:dyDescent="0.3">
      <c r="A728" s="73"/>
      <c r="B728" s="76"/>
      <c r="C728" s="76"/>
      <c r="D728" s="79"/>
      <c r="E728" s="76"/>
      <c r="F728" s="12" t="s">
        <v>444</v>
      </c>
      <c r="G728" s="12" t="s">
        <v>445</v>
      </c>
      <c r="H728" s="13">
        <v>135</v>
      </c>
      <c r="I728" s="17">
        <v>1</v>
      </c>
      <c r="J728" s="13">
        <f t="shared" si="12"/>
        <v>135</v>
      </c>
      <c r="K728" s="5" t="str">
        <f>VLOOKUP(F728,'[2]калькуляция 2'!$B$3:$S$190,18,FALSE)</f>
        <v>ТС-Приложение №18</v>
      </c>
    </row>
    <row r="729" spans="1:11" ht="12" thickBot="1" x14ac:dyDescent="0.3">
      <c r="A729" s="73"/>
      <c r="B729" s="76"/>
      <c r="C729" s="76"/>
      <c r="D729" s="79"/>
      <c r="E729" s="76"/>
      <c r="F729" s="12" t="s">
        <v>446</v>
      </c>
      <c r="G729" s="12" t="s">
        <v>447</v>
      </c>
      <c r="H729" s="13">
        <v>248</v>
      </c>
      <c r="I729" s="17">
        <v>1</v>
      </c>
      <c r="J729" s="13">
        <f t="shared" si="12"/>
        <v>248</v>
      </c>
      <c r="K729" s="5" t="str">
        <f>VLOOKUP(F729,'[2]калькуляция 2'!$B$3:$S$190,18,FALSE)</f>
        <v>ТС-Приложение №18</v>
      </c>
    </row>
    <row r="730" spans="1:11" ht="12" thickBot="1" x14ac:dyDescent="0.3">
      <c r="A730" s="73"/>
      <c r="B730" s="76"/>
      <c r="C730" s="76"/>
      <c r="D730" s="79"/>
      <c r="E730" s="76"/>
      <c r="F730" s="12" t="s">
        <v>448</v>
      </c>
      <c r="G730" s="12" t="s">
        <v>449</v>
      </c>
      <c r="H730" s="13">
        <v>314</v>
      </c>
      <c r="I730" s="17">
        <v>1</v>
      </c>
      <c r="J730" s="13">
        <f t="shared" si="12"/>
        <v>314</v>
      </c>
      <c r="K730" s="5" t="str">
        <f>VLOOKUP(F730,'[2]калькуляция 2'!$B$3:$S$190,18,FALSE)</f>
        <v>ТС-Приложение №18</v>
      </c>
    </row>
    <row r="731" spans="1:11" ht="12" thickBot="1" x14ac:dyDescent="0.3">
      <c r="A731" s="73"/>
      <c r="B731" s="76"/>
      <c r="C731" s="76"/>
      <c r="D731" s="79"/>
      <c r="E731" s="76"/>
      <c r="F731" s="12" t="s">
        <v>508</v>
      </c>
      <c r="G731" s="12" t="s">
        <v>509</v>
      </c>
      <c r="H731" s="13">
        <v>170</v>
      </c>
      <c r="I731" s="17">
        <v>1</v>
      </c>
      <c r="J731" s="13">
        <f t="shared" si="12"/>
        <v>170</v>
      </c>
      <c r="K731" s="5" t="str">
        <f>VLOOKUP(F731,'[2]калькуляция 2'!$B$3:$S$190,18,FALSE)</f>
        <v>ТС-Приложение №18</v>
      </c>
    </row>
    <row r="732" spans="1:11" ht="12" thickBot="1" x14ac:dyDescent="0.3">
      <c r="A732" s="73"/>
      <c r="B732" s="76"/>
      <c r="C732" s="76"/>
      <c r="D732" s="79"/>
      <c r="E732" s="76"/>
      <c r="F732" s="12" t="s">
        <v>450</v>
      </c>
      <c r="G732" s="12" t="s">
        <v>451</v>
      </c>
      <c r="H732" s="13">
        <v>309</v>
      </c>
      <c r="I732" s="17">
        <v>1</v>
      </c>
      <c r="J732" s="13">
        <f t="shared" si="12"/>
        <v>309</v>
      </c>
      <c r="K732" s="5" t="str">
        <f>VLOOKUP(F732,'[2]калькуляция 2'!$B$3:$S$190,18,FALSE)</f>
        <v>ТС-Приложение №18</v>
      </c>
    </row>
    <row r="733" spans="1:11" ht="12" thickBot="1" x14ac:dyDescent="0.3">
      <c r="A733" s="73"/>
      <c r="B733" s="76"/>
      <c r="C733" s="76"/>
      <c r="D733" s="79"/>
      <c r="E733" s="76"/>
      <c r="F733" s="12" t="s">
        <v>510</v>
      </c>
      <c r="G733" s="12" t="s">
        <v>511</v>
      </c>
      <c r="H733" s="13">
        <v>208</v>
      </c>
      <c r="I733" s="17">
        <v>1</v>
      </c>
      <c r="J733" s="13">
        <f t="shared" si="12"/>
        <v>208</v>
      </c>
      <c r="K733" s="5" t="str">
        <f>VLOOKUP(F733,'[2]калькуляция 2'!$B$3:$S$190,18,FALSE)</f>
        <v>ТС-Приложение №18</v>
      </c>
    </row>
    <row r="734" spans="1:11" ht="12" thickBot="1" x14ac:dyDescent="0.3">
      <c r="A734" s="73"/>
      <c r="B734" s="76"/>
      <c r="C734" s="76"/>
      <c r="D734" s="79"/>
      <c r="E734" s="76"/>
      <c r="F734" s="12" t="s">
        <v>761</v>
      </c>
      <c r="G734" s="12" t="s">
        <v>512</v>
      </c>
      <c r="H734" s="13">
        <v>598</v>
      </c>
      <c r="I734" s="17">
        <v>1</v>
      </c>
      <c r="J734" s="13">
        <f t="shared" si="12"/>
        <v>598</v>
      </c>
      <c r="K734" s="5" t="e">
        <f>VLOOKUP(F734,'[2]калькуляция 2'!$B$3:$S$190,18,FALSE)</f>
        <v>#N/A</v>
      </c>
    </row>
    <row r="735" spans="1:11" ht="12" thickBot="1" x14ac:dyDescent="0.3">
      <c r="A735" s="73"/>
      <c r="B735" s="76"/>
      <c r="C735" s="76"/>
      <c r="D735" s="79"/>
      <c r="E735" s="76"/>
      <c r="F735" s="12" t="s">
        <v>513</v>
      </c>
      <c r="G735" s="12" t="s">
        <v>514</v>
      </c>
      <c r="H735" s="13">
        <v>175</v>
      </c>
      <c r="I735" s="17">
        <v>1</v>
      </c>
      <c r="J735" s="13">
        <f t="shared" si="12"/>
        <v>175</v>
      </c>
      <c r="K735" s="5" t="str">
        <f>VLOOKUP(F735,'[2]калькуляция 2'!$B$3:$S$190,18,FALSE)</f>
        <v>ТС-Приложение №18</v>
      </c>
    </row>
    <row r="736" spans="1:11" ht="12" thickBot="1" x14ac:dyDescent="0.3">
      <c r="A736" s="73"/>
      <c r="B736" s="76"/>
      <c r="C736" s="76"/>
      <c r="D736" s="79"/>
      <c r="E736" s="76"/>
      <c r="F736" s="12" t="s">
        <v>452</v>
      </c>
      <c r="G736" s="12" t="s">
        <v>515</v>
      </c>
      <c r="H736" s="13">
        <v>148</v>
      </c>
      <c r="I736" s="17">
        <v>1</v>
      </c>
      <c r="J736" s="13">
        <f t="shared" si="12"/>
        <v>148</v>
      </c>
      <c r="K736" s="5" t="str">
        <f>VLOOKUP(F736,'[2]калькуляция 2'!$B$3:$S$190,18,FALSE)</f>
        <v>ТС-Приложение №18</v>
      </c>
    </row>
    <row r="737" spans="1:13" ht="12" thickBot="1" x14ac:dyDescent="0.3">
      <c r="A737" s="73"/>
      <c r="B737" s="76"/>
      <c r="C737" s="76"/>
      <c r="D737" s="79"/>
      <c r="E737" s="76"/>
      <c r="F737" s="12" t="s">
        <v>428</v>
      </c>
      <c r="G737" s="12" t="s">
        <v>429</v>
      </c>
      <c r="H737" s="13">
        <v>787</v>
      </c>
      <c r="I737" s="17">
        <v>1</v>
      </c>
      <c r="J737" s="13">
        <f t="shared" si="12"/>
        <v>787</v>
      </c>
      <c r="K737" s="5" t="str">
        <f>VLOOKUP(F737,'[2]калькуляция 2'!$B$3:$S$190,18,FALSE)</f>
        <v>ТС-Приложение №18</v>
      </c>
    </row>
    <row r="738" spans="1:13" ht="12" thickBot="1" x14ac:dyDescent="0.3">
      <c r="A738" s="73"/>
      <c r="B738" s="76"/>
      <c r="C738" s="76"/>
      <c r="D738" s="79"/>
      <c r="E738" s="76"/>
      <c r="F738" s="12" t="s">
        <v>421</v>
      </c>
      <c r="G738" s="12" t="s">
        <v>422</v>
      </c>
      <c r="H738" s="13">
        <v>1967</v>
      </c>
      <c r="I738" s="17">
        <v>1</v>
      </c>
      <c r="J738" s="13">
        <f t="shared" si="12"/>
        <v>1967</v>
      </c>
      <c r="K738" s="5" t="str">
        <f>VLOOKUP(F738,'[2]калькуляция 2'!$B$3:$S$190,18,FALSE)</f>
        <v>ТС-Приложение №18</v>
      </c>
    </row>
    <row r="739" spans="1:13" ht="12" thickBot="1" x14ac:dyDescent="0.3">
      <c r="A739" s="73"/>
      <c r="B739" s="76"/>
      <c r="C739" s="76"/>
      <c r="D739" s="79"/>
      <c r="E739" s="76"/>
      <c r="F739" s="12" t="s">
        <v>419</v>
      </c>
      <c r="G739" s="12" t="s">
        <v>420</v>
      </c>
      <c r="H739" s="13">
        <v>1837</v>
      </c>
      <c r="I739" s="17">
        <v>1</v>
      </c>
      <c r="J739" s="13">
        <f t="shared" si="12"/>
        <v>1837</v>
      </c>
      <c r="K739" s="5" t="str">
        <f>VLOOKUP(F739,'[2]калькуляция 2'!$B$3:$S$190,18,FALSE)</f>
        <v>ТС-Приложение №18</v>
      </c>
    </row>
    <row r="740" spans="1:13" ht="12" thickBot="1" x14ac:dyDescent="0.3">
      <c r="A740" s="73"/>
      <c r="B740" s="76"/>
      <c r="C740" s="76"/>
      <c r="D740" s="79"/>
      <c r="E740" s="76"/>
      <c r="F740" s="12" t="s">
        <v>454</v>
      </c>
      <c r="G740" s="12" t="s">
        <v>455</v>
      </c>
      <c r="H740" s="13">
        <v>1584</v>
      </c>
      <c r="I740" s="17">
        <v>1</v>
      </c>
      <c r="J740" s="13">
        <f t="shared" si="12"/>
        <v>1584</v>
      </c>
      <c r="K740" s="5" t="str">
        <f>VLOOKUP(F740,'[2]калькуляция 2'!$B$3:$S$190,18,FALSE)</f>
        <v>ДОПОЛНИТЬ</v>
      </c>
    </row>
    <row r="741" spans="1:13" ht="12" thickBot="1" x14ac:dyDescent="0.3">
      <c r="A741" s="74"/>
      <c r="B741" s="77"/>
      <c r="C741" s="77"/>
      <c r="D741" s="80"/>
      <c r="E741" s="77"/>
      <c r="F741" s="16" t="s">
        <v>424</v>
      </c>
      <c r="G741" s="16" t="s">
        <v>425</v>
      </c>
      <c r="H741" s="17">
        <v>2730.64</v>
      </c>
      <c r="I741" s="17">
        <v>1</v>
      </c>
      <c r="J741" s="17">
        <f t="shared" si="12"/>
        <v>2730.64</v>
      </c>
      <c r="K741" s="5" t="str">
        <f>VLOOKUP(F741,'[2]калькуляция 2'!$B$3:$S$190,18,FALSE)</f>
        <v>ТС-Приложение №20</v>
      </c>
      <c r="M741" s="49">
        <f>SUM(J719:J741)</f>
        <v>18516.64</v>
      </c>
    </row>
    <row r="742" spans="1:13" ht="11.25" customHeight="1" thickBot="1" x14ac:dyDescent="0.3">
      <c r="A742" s="72" t="s">
        <v>312</v>
      </c>
      <c r="B742" s="75" t="s">
        <v>17</v>
      </c>
      <c r="C742" s="75" t="s">
        <v>18</v>
      </c>
      <c r="D742" s="78" t="s">
        <v>532</v>
      </c>
      <c r="E742" s="75" t="s">
        <v>7</v>
      </c>
      <c r="F742" s="22" t="s">
        <v>506</v>
      </c>
      <c r="G742" s="22" t="s">
        <v>507</v>
      </c>
      <c r="H742" s="23">
        <v>2481</v>
      </c>
      <c r="I742" s="17">
        <v>2</v>
      </c>
      <c r="J742" s="23">
        <f t="shared" si="12"/>
        <v>4962</v>
      </c>
      <c r="K742" s="5" t="str">
        <f>VLOOKUP(F742,'[2]калькуляция 2'!$B$3:$S$190,18,FALSE)</f>
        <v>ДОПОЛНИТЬ</v>
      </c>
    </row>
    <row r="743" spans="1:13" ht="12" thickBot="1" x14ac:dyDescent="0.3">
      <c r="A743" s="73"/>
      <c r="B743" s="76"/>
      <c r="C743" s="76"/>
      <c r="D743" s="79"/>
      <c r="E743" s="76"/>
      <c r="F743" s="12" t="s">
        <v>760</v>
      </c>
      <c r="G743" s="12" t="s">
        <v>432</v>
      </c>
      <c r="H743" s="13">
        <v>431</v>
      </c>
      <c r="I743" s="17">
        <v>1</v>
      </c>
      <c r="J743" s="13">
        <f t="shared" si="12"/>
        <v>431</v>
      </c>
      <c r="K743" s="5" t="e">
        <f>VLOOKUP(F743,'[2]калькуляция 2'!$B$3:$S$190,18,FALSE)</f>
        <v>#N/A</v>
      </c>
    </row>
    <row r="744" spans="1:13" ht="12" thickBot="1" x14ac:dyDescent="0.3">
      <c r="A744" s="73"/>
      <c r="B744" s="76"/>
      <c r="C744" s="76"/>
      <c r="D744" s="79"/>
      <c r="E744" s="76"/>
      <c r="F744" s="12" t="s">
        <v>433</v>
      </c>
      <c r="G744" s="32" t="s">
        <v>434</v>
      </c>
      <c r="H744" s="13">
        <v>309</v>
      </c>
      <c r="I744" s="17">
        <v>1</v>
      </c>
      <c r="J744" s="13">
        <f t="shared" si="12"/>
        <v>309</v>
      </c>
      <c r="K744" s="5" t="str">
        <f>VLOOKUP(F744,'[2]калькуляция 2'!$B$3:$S$190,18,FALSE)</f>
        <v>ТС-Приложение №18</v>
      </c>
    </row>
    <row r="745" spans="1:13" ht="12" thickBot="1" x14ac:dyDescent="0.3">
      <c r="A745" s="73"/>
      <c r="B745" s="76"/>
      <c r="C745" s="76"/>
      <c r="D745" s="79"/>
      <c r="E745" s="76"/>
      <c r="F745" s="12" t="s">
        <v>435</v>
      </c>
      <c r="G745" s="32" t="s">
        <v>436</v>
      </c>
      <c r="H745" s="13">
        <v>416</v>
      </c>
      <c r="I745" s="17">
        <v>1</v>
      </c>
      <c r="J745" s="13">
        <f t="shared" si="12"/>
        <v>416</v>
      </c>
      <c r="K745" s="5" t="str">
        <f>VLOOKUP(F745,'[2]калькуляция 2'!$B$3:$S$190,18,FALSE)</f>
        <v>ТС-Приложение №18</v>
      </c>
    </row>
    <row r="746" spans="1:13" ht="12" thickBot="1" x14ac:dyDescent="0.3">
      <c r="A746" s="73"/>
      <c r="B746" s="76"/>
      <c r="C746" s="76"/>
      <c r="D746" s="79"/>
      <c r="E746" s="76"/>
      <c r="F746" s="12" t="s">
        <v>437</v>
      </c>
      <c r="G746" s="18" t="s">
        <v>594</v>
      </c>
      <c r="H746" s="13">
        <v>198</v>
      </c>
      <c r="I746" s="17">
        <v>1</v>
      </c>
      <c r="J746" s="13">
        <f t="shared" si="12"/>
        <v>198</v>
      </c>
      <c r="K746" s="5" t="str">
        <f>VLOOKUP(F746,'[2]калькуляция 2'!$B$3:$S$190,18,FALSE)</f>
        <v>ТС-Приложение №18</v>
      </c>
    </row>
    <row r="747" spans="1:13" ht="12" thickBot="1" x14ac:dyDescent="0.3">
      <c r="A747" s="73"/>
      <c r="B747" s="76"/>
      <c r="C747" s="76"/>
      <c r="D747" s="79"/>
      <c r="E747" s="76"/>
      <c r="F747" s="12" t="s">
        <v>413</v>
      </c>
      <c r="G747" s="12" t="s">
        <v>414</v>
      </c>
      <c r="H747" s="13">
        <v>313</v>
      </c>
      <c r="I747" s="17">
        <v>1</v>
      </c>
      <c r="J747" s="13">
        <f t="shared" si="12"/>
        <v>313</v>
      </c>
      <c r="K747" s="5" t="str">
        <f>VLOOKUP(F747,'[2]калькуляция 2'!$B$3:$S$190,18,FALSE)</f>
        <v>ТС-Приложение №18</v>
      </c>
    </row>
    <row r="748" spans="1:13" ht="12" thickBot="1" x14ac:dyDescent="0.3">
      <c r="A748" s="73"/>
      <c r="B748" s="76"/>
      <c r="C748" s="76"/>
      <c r="D748" s="79"/>
      <c r="E748" s="76"/>
      <c r="F748" s="12" t="s">
        <v>438</v>
      </c>
      <c r="G748" s="12" t="s">
        <v>439</v>
      </c>
      <c r="H748" s="13">
        <v>220</v>
      </c>
      <c r="I748" s="17">
        <v>1</v>
      </c>
      <c r="J748" s="13">
        <f t="shared" si="12"/>
        <v>220</v>
      </c>
      <c r="K748" s="5" t="str">
        <f>VLOOKUP(F748,'[2]калькуляция 2'!$B$3:$S$190,18,FALSE)</f>
        <v>ТС-Приложение №18</v>
      </c>
    </row>
    <row r="749" spans="1:13" ht="12" thickBot="1" x14ac:dyDescent="0.3">
      <c r="A749" s="73"/>
      <c r="B749" s="76"/>
      <c r="C749" s="76"/>
      <c r="D749" s="79"/>
      <c r="E749" s="76"/>
      <c r="F749" s="12" t="s">
        <v>440</v>
      </c>
      <c r="G749" s="12" t="s">
        <v>441</v>
      </c>
      <c r="H749" s="13">
        <v>235</v>
      </c>
      <c r="I749" s="17">
        <v>1</v>
      </c>
      <c r="J749" s="13">
        <f t="shared" si="12"/>
        <v>235</v>
      </c>
      <c r="K749" s="5" t="str">
        <f>VLOOKUP(F749,'[2]калькуляция 2'!$B$3:$S$190,18,FALSE)</f>
        <v>ТС-Приложение №18</v>
      </c>
    </row>
    <row r="750" spans="1:13" ht="12" thickBot="1" x14ac:dyDescent="0.3">
      <c r="A750" s="73"/>
      <c r="B750" s="76"/>
      <c r="C750" s="76"/>
      <c r="D750" s="79"/>
      <c r="E750" s="76"/>
      <c r="F750" s="12" t="s">
        <v>442</v>
      </c>
      <c r="G750" s="12" t="s">
        <v>443</v>
      </c>
      <c r="H750" s="13">
        <v>222</v>
      </c>
      <c r="I750" s="17">
        <v>1</v>
      </c>
      <c r="J750" s="13">
        <f t="shared" si="12"/>
        <v>222</v>
      </c>
      <c r="K750" s="5" t="str">
        <f>VLOOKUP(F750,'[2]калькуляция 2'!$B$3:$S$190,18,FALSE)</f>
        <v>ТС-Приложение №18</v>
      </c>
    </row>
    <row r="751" spans="1:13" ht="12" thickBot="1" x14ac:dyDescent="0.3">
      <c r="A751" s="73"/>
      <c r="B751" s="76"/>
      <c r="C751" s="76"/>
      <c r="D751" s="79"/>
      <c r="E751" s="76"/>
      <c r="F751" s="12" t="s">
        <v>444</v>
      </c>
      <c r="G751" s="12" t="s">
        <v>445</v>
      </c>
      <c r="H751" s="13">
        <v>135</v>
      </c>
      <c r="I751" s="17">
        <v>1</v>
      </c>
      <c r="J751" s="13">
        <f t="shared" ref="J751:J814" si="13">H751*I751</f>
        <v>135</v>
      </c>
      <c r="K751" s="5" t="str">
        <f>VLOOKUP(F751,'[2]калькуляция 2'!$B$3:$S$190,18,FALSE)</f>
        <v>ТС-Приложение №18</v>
      </c>
    </row>
    <row r="752" spans="1:13" ht="12" thickBot="1" x14ac:dyDescent="0.3">
      <c r="A752" s="73"/>
      <c r="B752" s="76"/>
      <c r="C752" s="76"/>
      <c r="D752" s="79"/>
      <c r="E752" s="76"/>
      <c r="F752" s="12" t="s">
        <v>446</v>
      </c>
      <c r="G752" s="12" t="s">
        <v>447</v>
      </c>
      <c r="H752" s="13">
        <v>248</v>
      </c>
      <c r="I752" s="17">
        <v>1</v>
      </c>
      <c r="J752" s="13">
        <f t="shared" si="13"/>
        <v>248</v>
      </c>
      <c r="K752" s="5" t="str">
        <f>VLOOKUP(F752,'[2]калькуляция 2'!$B$3:$S$190,18,FALSE)</f>
        <v>ТС-Приложение №18</v>
      </c>
    </row>
    <row r="753" spans="1:13" ht="12" thickBot="1" x14ac:dyDescent="0.3">
      <c r="A753" s="73"/>
      <c r="B753" s="76"/>
      <c r="C753" s="76"/>
      <c r="D753" s="79"/>
      <c r="E753" s="76"/>
      <c r="F753" s="12" t="s">
        <v>448</v>
      </c>
      <c r="G753" s="12" t="s">
        <v>449</v>
      </c>
      <c r="H753" s="13">
        <v>314</v>
      </c>
      <c r="I753" s="17">
        <v>1</v>
      </c>
      <c r="J753" s="13">
        <f t="shared" si="13"/>
        <v>314</v>
      </c>
      <c r="K753" s="5" t="str">
        <f>VLOOKUP(F753,'[2]калькуляция 2'!$B$3:$S$190,18,FALSE)</f>
        <v>ТС-Приложение №18</v>
      </c>
    </row>
    <row r="754" spans="1:13" ht="12" thickBot="1" x14ac:dyDescent="0.3">
      <c r="A754" s="73"/>
      <c r="B754" s="76"/>
      <c r="C754" s="76"/>
      <c r="D754" s="79"/>
      <c r="E754" s="76"/>
      <c r="F754" s="12" t="s">
        <v>508</v>
      </c>
      <c r="G754" s="12" t="s">
        <v>509</v>
      </c>
      <c r="H754" s="13">
        <v>170</v>
      </c>
      <c r="I754" s="17">
        <v>1</v>
      </c>
      <c r="J754" s="13">
        <f t="shared" si="13"/>
        <v>170</v>
      </c>
      <c r="K754" s="5" t="str">
        <f>VLOOKUP(F754,'[2]калькуляция 2'!$B$3:$S$190,18,FALSE)</f>
        <v>ТС-Приложение №18</v>
      </c>
    </row>
    <row r="755" spans="1:13" ht="12" thickBot="1" x14ac:dyDescent="0.3">
      <c r="A755" s="73"/>
      <c r="B755" s="76"/>
      <c r="C755" s="76"/>
      <c r="D755" s="79"/>
      <c r="E755" s="76"/>
      <c r="F755" s="12" t="s">
        <v>450</v>
      </c>
      <c r="G755" s="12" t="s">
        <v>451</v>
      </c>
      <c r="H755" s="13">
        <v>309</v>
      </c>
      <c r="I755" s="17">
        <v>1</v>
      </c>
      <c r="J755" s="13">
        <f t="shared" si="13"/>
        <v>309</v>
      </c>
      <c r="K755" s="5" t="str">
        <f>VLOOKUP(F755,'[2]калькуляция 2'!$B$3:$S$190,18,FALSE)</f>
        <v>ТС-Приложение №18</v>
      </c>
    </row>
    <row r="756" spans="1:13" ht="12" thickBot="1" x14ac:dyDescent="0.3">
      <c r="A756" s="73"/>
      <c r="B756" s="76"/>
      <c r="C756" s="76"/>
      <c r="D756" s="79"/>
      <c r="E756" s="76"/>
      <c r="F756" s="12" t="s">
        <v>510</v>
      </c>
      <c r="G756" s="12" t="s">
        <v>511</v>
      </c>
      <c r="H756" s="13">
        <v>208</v>
      </c>
      <c r="I756" s="17">
        <v>1</v>
      </c>
      <c r="J756" s="13">
        <f t="shared" si="13"/>
        <v>208</v>
      </c>
      <c r="K756" s="5" t="str">
        <f>VLOOKUP(F756,'[2]калькуляция 2'!$B$3:$S$190,18,FALSE)</f>
        <v>ТС-Приложение №18</v>
      </c>
    </row>
    <row r="757" spans="1:13" ht="12" thickBot="1" x14ac:dyDescent="0.3">
      <c r="A757" s="73"/>
      <c r="B757" s="76"/>
      <c r="C757" s="76"/>
      <c r="D757" s="79"/>
      <c r="E757" s="76"/>
      <c r="F757" s="12" t="s">
        <v>761</v>
      </c>
      <c r="G757" s="12" t="s">
        <v>512</v>
      </c>
      <c r="H757" s="13">
        <v>598</v>
      </c>
      <c r="I757" s="17">
        <v>1</v>
      </c>
      <c r="J757" s="13">
        <f t="shared" si="13"/>
        <v>598</v>
      </c>
      <c r="K757" s="5" t="e">
        <f>VLOOKUP(F757,'[2]калькуляция 2'!$B$3:$S$190,18,FALSE)</f>
        <v>#N/A</v>
      </c>
    </row>
    <row r="758" spans="1:13" ht="12" thickBot="1" x14ac:dyDescent="0.3">
      <c r="A758" s="73"/>
      <c r="B758" s="76"/>
      <c r="C758" s="76"/>
      <c r="D758" s="79"/>
      <c r="E758" s="76"/>
      <c r="F758" s="12" t="s">
        <v>513</v>
      </c>
      <c r="G758" s="12" t="s">
        <v>514</v>
      </c>
      <c r="H758" s="13">
        <v>175</v>
      </c>
      <c r="I758" s="17">
        <v>1</v>
      </c>
      <c r="J758" s="13">
        <f t="shared" si="13"/>
        <v>175</v>
      </c>
      <c r="K758" s="5" t="str">
        <f>VLOOKUP(F758,'[2]калькуляция 2'!$B$3:$S$190,18,FALSE)</f>
        <v>ТС-Приложение №18</v>
      </c>
    </row>
    <row r="759" spans="1:13" ht="12" thickBot="1" x14ac:dyDescent="0.3">
      <c r="A759" s="73"/>
      <c r="B759" s="76"/>
      <c r="C759" s="76"/>
      <c r="D759" s="79"/>
      <c r="E759" s="76"/>
      <c r="F759" s="12" t="s">
        <v>452</v>
      </c>
      <c r="G759" s="12" t="s">
        <v>515</v>
      </c>
      <c r="H759" s="13">
        <v>148</v>
      </c>
      <c r="I759" s="17">
        <v>1</v>
      </c>
      <c r="J759" s="13">
        <f t="shared" si="13"/>
        <v>148</v>
      </c>
      <c r="K759" s="5" t="str">
        <f>VLOOKUP(F759,'[2]калькуляция 2'!$B$3:$S$190,18,FALSE)</f>
        <v>ТС-Приложение №18</v>
      </c>
    </row>
    <row r="760" spans="1:13" ht="12" thickBot="1" x14ac:dyDescent="0.3">
      <c r="A760" s="73"/>
      <c r="B760" s="76"/>
      <c r="C760" s="76"/>
      <c r="D760" s="79"/>
      <c r="E760" s="76"/>
      <c r="F760" s="12" t="s">
        <v>415</v>
      </c>
      <c r="G760" s="12" t="s">
        <v>416</v>
      </c>
      <c r="H760" s="13">
        <v>666</v>
      </c>
      <c r="I760" s="17">
        <v>1</v>
      </c>
      <c r="J760" s="13">
        <f t="shared" si="13"/>
        <v>666</v>
      </c>
      <c r="K760" s="5" t="str">
        <f>VLOOKUP(F760,'[2]калькуляция 2'!$B$3:$S$190,18,FALSE)</f>
        <v>ТС-Приложение №18</v>
      </c>
    </row>
    <row r="761" spans="1:13" ht="12" thickBot="1" x14ac:dyDescent="0.3">
      <c r="A761" s="73"/>
      <c r="B761" s="76"/>
      <c r="C761" s="76"/>
      <c r="D761" s="79"/>
      <c r="E761" s="76"/>
      <c r="F761" s="14" t="s">
        <v>421</v>
      </c>
      <c r="G761" s="14" t="s">
        <v>422</v>
      </c>
      <c r="H761" s="15">
        <v>1967</v>
      </c>
      <c r="I761" s="17">
        <v>1</v>
      </c>
      <c r="J761" s="15">
        <f t="shared" si="13"/>
        <v>1967</v>
      </c>
      <c r="K761" s="5" t="str">
        <f>VLOOKUP(F761,'[2]калькуляция 2'!$B$3:$S$190,18,FALSE)</f>
        <v>ТС-Приложение №18</v>
      </c>
    </row>
    <row r="762" spans="1:13" ht="12" thickBot="1" x14ac:dyDescent="0.3">
      <c r="A762" s="73"/>
      <c r="B762" s="76"/>
      <c r="C762" s="76"/>
      <c r="D762" s="79"/>
      <c r="E762" s="76"/>
      <c r="F762" s="14" t="s">
        <v>419</v>
      </c>
      <c r="G762" s="14" t="s">
        <v>420</v>
      </c>
      <c r="H762" s="15">
        <v>1837</v>
      </c>
      <c r="I762" s="17">
        <v>1</v>
      </c>
      <c r="J762" s="15">
        <f t="shared" si="13"/>
        <v>1837</v>
      </c>
      <c r="K762" s="5" t="str">
        <f>VLOOKUP(F762,'[2]калькуляция 2'!$B$3:$S$190,18,FALSE)</f>
        <v>ТС-Приложение №18</v>
      </c>
    </row>
    <row r="763" spans="1:13" ht="12" thickBot="1" x14ac:dyDescent="0.3">
      <c r="A763" s="74"/>
      <c r="B763" s="77"/>
      <c r="C763" s="77"/>
      <c r="D763" s="80"/>
      <c r="E763" s="77"/>
      <c r="F763" s="16" t="s">
        <v>457</v>
      </c>
      <c r="G763" s="16" t="s">
        <v>458</v>
      </c>
      <c r="H763" s="17">
        <v>5312</v>
      </c>
      <c r="I763" s="17">
        <v>1</v>
      </c>
      <c r="J763" s="17">
        <f t="shared" si="13"/>
        <v>5312</v>
      </c>
      <c r="K763" s="5" t="str">
        <f>VLOOKUP(F763,'[2]калькуляция 2'!$B$3:$S$190,18,FALSE)</f>
        <v>ДОПОЛНИТЬ</v>
      </c>
      <c r="M763" s="49">
        <f>SUM(J742:J763)</f>
        <v>19393</v>
      </c>
    </row>
    <row r="764" spans="1:13" ht="11.25" customHeight="1" thickBot="1" x14ac:dyDescent="0.3">
      <c r="A764" s="72" t="s">
        <v>312</v>
      </c>
      <c r="B764" s="81" t="s">
        <v>19</v>
      </c>
      <c r="C764" s="75" t="s">
        <v>20</v>
      </c>
      <c r="D764" s="78" t="s">
        <v>533</v>
      </c>
      <c r="E764" s="75" t="s">
        <v>7</v>
      </c>
      <c r="F764" s="22" t="s">
        <v>506</v>
      </c>
      <c r="G764" s="22" t="s">
        <v>507</v>
      </c>
      <c r="H764" s="23">
        <v>2481</v>
      </c>
      <c r="I764" s="17">
        <v>2</v>
      </c>
      <c r="J764" s="23">
        <f t="shared" si="13"/>
        <v>4962</v>
      </c>
      <c r="K764" s="5" t="str">
        <f>VLOOKUP(F764,'[2]калькуляция 2'!$B$3:$S$190,18,FALSE)</f>
        <v>ДОПОЛНИТЬ</v>
      </c>
    </row>
    <row r="765" spans="1:13" ht="12" thickBot="1" x14ac:dyDescent="0.3">
      <c r="A765" s="73"/>
      <c r="B765" s="82"/>
      <c r="C765" s="76"/>
      <c r="D765" s="79"/>
      <c r="E765" s="76"/>
      <c r="F765" s="12" t="s">
        <v>760</v>
      </c>
      <c r="G765" s="12" t="s">
        <v>432</v>
      </c>
      <c r="H765" s="13">
        <v>431</v>
      </c>
      <c r="I765" s="17">
        <v>1</v>
      </c>
      <c r="J765" s="13">
        <f t="shared" si="13"/>
        <v>431</v>
      </c>
      <c r="K765" s="5" t="e">
        <f>VLOOKUP(F765,'[2]калькуляция 2'!$B$3:$S$190,18,FALSE)</f>
        <v>#N/A</v>
      </c>
    </row>
    <row r="766" spans="1:13" ht="12" thickBot="1" x14ac:dyDescent="0.3">
      <c r="A766" s="73"/>
      <c r="B766" s="82"/>
      <c r="C766" s="76"/>
      <c r="D766" s="79"/>
      <c r="E766" s="76"/>
      <c r="F766" s="12" t="s">
        <v>433</v>
      </c>
      <c r="G766" s="32" t="s">
        <v>434</v>
      </c>
      <c r="H766" s="13">
        <v>309</v>
      </c>
      <c r="I766" s="17">
        <v>1</v>
      </c>
      <c r="J766" s="13">
        <f t="shared" si="13"/>
        <v>309</v>
      </c>
      <c r="K766" s="5" t="str">
        <f>VLOOKUP(F766,'[2]калькуляция 2'!$B$3:$S$190,18,FALSE)</f>
        <v>ТС-Приложение №18</v>
      </c>
    </row>
    <row r="767" spans="1:13" ht="12" thickBot="1" x14ac:dyDescent="0.3">
      <c r="A767" s="73"/>
      <c r="B767" s="82"/>
      <c r="C767" s="76"/>
      <c r="D767" s="79"/>
      <c r="E767" s="76"/>
      <c r="F767" s="12" t="s">
        <v>435</v>
      </c>
      <c r="G767" s="32" t="s">
        <v>436</v>
      </c>
      <c r="H767" s="13">
        <v>416</v>
      </c>
      <c r="I767" s="17">
        <v>1</v>
      </c>
      <c r="J767" s="13">
        <f t="shared" si="13"/>
        <v>416</v>
      </c>
      <c r="K767" s="5" t="str">
        <f>VLOOKUP(F767,'[2]калькуляция 2'!$B$3:$S$190,18,FALSE)</f>
        <v>ТС-Приложение №18</v>
      </c>
    </row>
    <row r="768" spans="1:13" ht="12" thickBot="1" x14ac:dyDescent="0.3">
      <c r="A768" s="73"/>
      <c r="B768" s="82"/>
      <c r="C768" s="76"/>
      <c r="D768" s="79"/>
      <c r="E768" s="76"/>
      <c r="F768" s="12" t="s">
        <v>437</v>
      </c>
      <c r="G768" s="18" t="s">
        <v>594</v>
      </c>
      <c r="H768" s="13">
        <v>198</v>
      </c>
      <c r="I768" s="17">
        <v>1</v>
      </c>
      <c r="J768" s="13">
        <f t="shared" si="13"/>
        <v>198</v>
      </c>
      <c r="K768" s="5" t="str">
        <f>VLOOKUP(F768,'[2]калькуляция 2'!$B$3:$S$190,18,FALSE)</f>
        <v>ТС-Приложение №18</v>
      </c>
    </row>
    <row r="769" spans="1:13" ht="12" thickBot="1" x14ac:dyDescent="0.3">
      <c r="A769" s="73"/>
      <c r="B769" s="82"/>
      <c r="C769" s="76"/>
      <c r="D769" s="79"/>
      <c r="E769" s="76"/>
      <c r="F769" s="12" t="s">
        <v>413</v>
      </c>
      <c r="G769" s="12" t="s">
        <v>414</v>
      </c>
      <c r="H769" s="13">
        <v>313</v>
      </c>
      <c r="I769" s="17">
        <v>1</v>
      </c>
      <c r="J769" s="13">
        <f t="shared" si="13"/>
        <v>313</v>
      </c>
      <c r="K769" s="5" t="str">
        <f>VLOOKUP(F769,'[2]калькуляция 2'!$B$3:$S$190,18,FALSE)</f>
        <v>ТС-Приложение №18</v>
      </c>
    </row>
    <row r="770" spans="1:13" ht="12" thickBot="1" x14ac:dyDescent="0.3">
      <c r="A770" s="73"/>
      <c r="B770" s="82"/>
      <c r="C770" s="76"/>
      <c r="D770" s="79"/>
      <c r="E770" s="76"/>
      <c r="F770" s="12" t="s">
        <v>438</v>
      </c>
      <c r="G770" s="12" t="s">
        <v>439</v>
      </c>
      <c r="H770" s="13">
        <v>220</v>
      </c>
      <c r="I770" s="17">
        <v>1</v>
      </c>
      <c r="J770" s="13">
        <f t="shared" si="13"/>
        <v>220</v>
      </c>
      <c r="K770" s="5" t="str">
        <f>VLOOKUP(F770,'[2]калькуляция 2'!$B$3:$S$190,18,FALSE)</f>
        <v>ТС-Приложение №18</v>
      </c>
    </row>
    <row r="771" spans="1:13" ht="12" thickBot="1" x14ac:dyDescent="0.3">
      <c r="A771" s="73"/>
      <c r="B771" s="82"/>
      <c r="C771" s="76"/>
      <c r="D771" s="79"/>
      <c r="E771" s="76"/>
      <c r="F771" s="12" t="s">
        <v>440</v>
      </c>
      <c r="G771" s="12" t="s">
        <v>441</v>
      </c>
      <c r="H771" s="13">
        <v>235</v>
      </c>
      <c r="I771" s="17">
        <v>1</v>
      </c>
      <c r="J771" s="13">
        <f t="shared" si="13"/>
        <v>235</v>
      </c>
      <c r="K771" s="5" t="str">
        <f>VLOOKUP(F771,'[2]калькуляция 2'!$B$3:$S$190,18,FALSE)</f>
        <v>ТС-Приложение №18</v>
      </c>
    </row>
    <row r="772" spans="1:13" ht="12" thickBot="1" x14ac:dyDescent="0.3">
      <c r="A772" s="73"/>
      <c r="B772" s="82"/>
      <c r="C772" s="76"/>
      <c r="D772" s="79"/>
      <c r="E772" s="76"/>
      <c r="F772" s="12" t="s">
        <v>442</v>
      </c>
      <c r="G772" s="12" t="s">
        <v>443</v>
      </c>
      <c r="H772" s="13">
        <v>222</v>
      </c>
      <c r="I772" s="17">
        <v>1</v>
      </c>
      <c r="J772" s="13">
        <f t="shared" si="13"/>
        <v>222</v>
      </c>
      <c r="K772" s="5" t="str">
        <f>VLOOKUP(F772,'[2]калькуляция 2'!$B$3:$S$190,18,FALSE)</f>
        <v>ТС-Приложение №18</v>
      </c>
    </row>
    <row r="773" spans="1:13" ht="12" thickBot="1" x14ac:dyDescent="0.3">
      <c r="A773" s="73"/>
      <c r="B773" s="82"/>
      <c r="C773" s="76"/>
      <c r="D773" s="79"/>
      <c r="E773" s="76"/>
      <c r="F773" s="12" t="s">
        <v>444</v>
      </c>
      <c r="G773" s="12" t="s">
        <v>445</v>
      </c>
      <c r="H773" s="13">
        <v>135</v>
      </c>
      <c r="I773" s="17">
        <v>1</v>
      </c>
      <c r="J773" s="13">
        <f t="shared" si="13"/>
        <v>135</v>
      </c>
      <c r="K773" s="5" t="str">
        <f>VLOOKUP(F773,'[2]калькуляция 2'!$B$3:$S$190,18,FALSE)</f>
        <v>ТС-Приложение №18</v>
      </c>
    </row>
    <row r="774" spans="1:13" ht="12" thickBot="1" x14ac:dyDescent="0.3">
      <c r="A774" s="73"/>
      <c r="B774" s="82"/>
      <c r="C774" s="76"/>
      <c r="D774" s="79"/>
      <c r="E774" s="76"/>
      <c r="F774" s="12" t="s">
        <v>446</v>
      </c>
      <c r="G774" s="12" t="s">
        <v>447</v>
      </c>
      <c r="H774" s="13">
        <v>248</v>
      </c>
      <c r="I774" s="17">
        <v>1</v>
      </c>
      <c r="J774" s="13">
        <f t="shared" si="13"/>
        <v>248</v>
      </c>
      <c r="K774" s="5" t="str">
        <f>VLOOKUP(F774,'[2]калькуляция 2'!$B$3:$S$190,18,FALSE)</f>
        <v>ТС-Приложение №18</v>
      </c>
    </row>
    <row r="775" spans="1:13" ht="12" thickBot="1" x14ac:dyDescent="0.3">
      <c r="A775" s="73"/>
      <c r="B775" s="82"/>
      <c r="C775" s="76"/>
      <c r="D775" s="79"/>
      <c r="E775" s="76"/>
      <c r="F775" s="12" t="s">
        <v>448</v>
      </c>
      <c r="G775" s="12" t="s">
        <v>449</v>
      </c>
      <c r="H775" s="13">
        <v>314</v>
      </c>
      <c r="I775" s="17">
        <v>1</v>
      </c>
      <c r="J775" s="13">
        <f t="shared" si="13"/>
        <v>314</v>
      </c>
      <c r="K775" s="5" t="str">
        <f>VLOOKUP(F775,'[2]калькуляция 2'!$B$3:$S$190,18,FALSE)</f>
        <v>ТС-Приложение №18</v>
      </c>
    </row>
    <row r="776" spans="1:13" ht="12" thickBot="1" x14ac:dyDescent="0.3">
      <c r="A776" s="73"/>
      <c r="B776" s="82"/>
      <c r="C776" s="76"/>
      <c r="D776" s="79"/>
      <c r="E776" s="76"/>
      <c r="F776" s="12" t="s">
        <v>508</v>
      </c>
      <c r="G776" s="12" t="s">
        <v>509</v>
      </c>
      <c r="H776" s="13">
        <v>170</v>
      </c>
      <c r="I776" s="17">
        <v>1</v>
      </c>
      <c r="J776" s="13">
        <f t="shared" si="13"/>
        <v>170</v>
      </c>
      <c r="K776" s="5" t="str">
        <f>VLOOKUP(F776,'[2]калькуляция 2'!$B$3:$S$190,18,FALSE)</f>
        <v>ТС-Приложение №18</v>
      </c>
    </row>
    <row r="777" spans="1:13" ht="12" thickBot="1" x14ac:dyDescent="0.3">
      <c r="A777" s="73"/>
      <c r="B777" s="82"/>
      <c r="C777" s="76"/>
      <c r="D777" s="79"/>
      <c r="E777" s="76"/>
      <c r="F777" s="12" t="s">
        <v>450</v>
      </c>
      <c r="G777" s="12" t="s">
        <v>451</v>
      </c>
      <c r="H777" s="13">
        <v>309</v>
      </c>
      <c r="I777" s="17">
        <v>1</v>
      </c>
      <c r="J777" s="13">
        <f t="shared" si="13"/>
        <v>309</v>
      </c>
      <c r="K777" s="5" t="str">
        <f>VLOOKUP(F777,'[2]калькуляция 2'!$B$3:$S$190,18,FALSE)</f>
        <v>ТС-Приложение №18</v>
      </c>
    </row>
    <row r="778" spans="1:13" ht="12" thickBot="1" x14ac:dyDescent="0.3">
      <c r="A778" s="73"/>
      <c r="B778" s="82"/>
      <c r="C778" s="76"/>
      <c r="D778" s="79"/>
      <c r="E778" s="76"/>
      <c r="F778" s="12" t="s">
        <v>510</v>
      </c>
      <c r="G778" s="12" t="s">
        <v>511</v>
      </c>
      <c r="H778" s="13">
        <v>208</v>
      </c>
      <c r="I778" s="17">
        <v>1</v>
      </c>
      <c r="J778" s="13">
        <f t="shared" si="13"/>
        <v>208</v>
      </c>
      <c r="K778" s="5" t="str">
        <f>VLOOKUP(F778,'[2]калькуляция 2'!$B$3:$S$190,18,FALSE)</f>
        <v>ТС-Приложение №18</v>
      </c>
    </row>
    <row r="779" spans="1:13" ht="12" thickBot="1" x14ac:dyDescent="0.3">
      <c r="A779" s="73"/>
      <c r="B779" s="82"/>
      <c r="C779" s="76"/>
      <c r="D779" s="79"/>
      <c r="E779" s="76"/>
      <c r="F779" s="12" t="s">
        <v>761</v>
      </c>
      <c r="G779" s="12" t="s">
        <v>512</v>
      </c>
      <c r="H779" s="13">
        <v>598</v>
      </c>
      <c r="I779" s="17">
        <v>1</v>
      </c>
      <c r="J779" s="13">
        <f t="shared" si="13"/>
        <v>598</v>
      </c>
      <c r="K779" s="5" t="e">
        <f>VLOOKUP(F779,'[2]калькуляция 2'!$B$3:$S$190,18,FALSE)</f>
        <v>#N/A</v>
      </c>
    </row>
    <row r="780" spans="1:13" ht="12" thickBot="1" x14ac:dyDescent="0.3">
      <c r="A780" s="73"/>
      <c r="B780" s="82"/>
      <c r="C780" s="76"/>
      <c r="D780" s="79"/>
      <c r="E780" s="76"/>
      <c r="F780" s="12" t="s">
        <v>513</v>
      </c>
      <c r="G780" s="12" t="s">
        <v>514</v>
      </c>
      <c r="H780" s="13">
        <v>175</v>
      </c>
      <c r="I780" s="17">
        <v>1</v>
      </c>
      <c r="J780" s="13">
        <f t="shared" si="13"/>
        <v>175</v>
      </c>
      <c r="K780" s="5" t="str">
        <f>VLOOKUP(F780,'[2]калькуляция 2'!$B$3:$S$190,18,FALSE)</f>
        <v>ТС-Приложение №18</v>
      </c>
    </row>
    <row r="781" spans="1:13" ht="12" thickBot="1" x14ac:dyDescent="0.3">
      <c r="A781" s="73"/>
      <c r="B781" s="82"/>
      <c r="C781" s="76"/>
      <c r="D781" s="79"/>
      <c r="E781" s="76"/>
      <c r="F781" s="14" t="s">
        <v>421</v>
      </c>
      <c r="G781" s="14" t="s">
        <v>422</v>
      </c>
      <c r="H781" s="15">
        <v>1967</v>
      </c>
      <c r="I781" s="17">
        <v>1</v>
      </c>
      <c r="J781" s="15">
        <f t="shared" si="13"/>
        <v>1967</v>
      </c>
      <c r="K781" s="5" t="str">
        <f>VLOOKUP(F781,'[2]калькуляция 2'!$B$3:$S$190,18,FALSE)</f>
        <v>ТС-Приложение №18</v>
      </c>
    </row>
    <row r="782" spans="1:13" ht="12" thickBot="1" x14ac:dyDescent="0.3">
      <c r="A782" s="73"/>
      <c r="B782" s="82"/>
      <c r="C782" s="76"/>
      <c r="D782" s="79"/>
      <c r="E782" s="76"/>
      <c r="F782" s="14" t="s">
        <v>419</v>
      </c>
      <c r="G782" s="14" t="s">
        <v>420</v>
      </c>
      <c r="H782" s="15">
        <v>1837</v>
      </c>
      <c r="I782" s="17">
        <v>1</v>
      </c>
      <c r="J782" s="15">
        <f t="shared" si="13"/>
        <v>1837</v>
      </c>
      <c r="K782" s="5" t="str">
        <f>VLOOKUP(F782,'[2]калькуляция 2'!$B$3:$S$190,18,FALSE)</f>
        <v>ТС-Приложение №18</v>
      </c>
    </row>
    <row r="783" spans="1:13" ht="12" thickBot="1" x14ac:dyDescent="0.3">
      <c r="A783" s="74"/>
      <c r="B783" s="83"/>
      <c r="C783" s="77"/>
      <c r="D783" s="80"/>
      <c r="E783" s="77"/>
      <c r="F783" s="16" t="s">
        <v>452</v>
      </c>
      <c r="G783" s="16" t="s">
        <v>515</v>
      </c>
      <c r="H783" s="17">
        <v>148</v>
      </c>
      <c r="I783" s="17">
        <v>1</v>
      </c>
      <c r="J783" s="17">
        <f t="shared" si="13"/>
        <v>148</v>
      </c>
      <c r="K783" s="5" t="str">
        <f>VLOOKUP(F783,'[2]калькуляция 2'!$B$3:$S$190,18,FALSE)</f>
        <v>ТС-Приложение №18</v>
      </c>
      <c r="M783" s="49">
        <f>SUM(J764:J783)</f>
        <v>13415</v>
      </c>
    </row>
    <row r="784" spans="1:13" ht="57.75" customHeight="1" thickBot="1" x14ac:dyDescent="0.3">
      <c r="A784" s="72" t="s">
        <v>312</v>
      </c>
      <c r="B784" s="81" t="s">
        <v>142</v>
      </c>
      <c r="C784" s="75" t="s">
        <v>311</v>
      </c>
      <c r="D784" s="78" t="s">
        <v>143</v>
      </c>
      <c r="E784" s="75" t="s">
        <v>309</v>
      </c>
      <c r="F784" s="22" t="s">
        <v>506</v>
      </c>
      <c r="G784" s="22" t="s">
        <v>507</v>
      </c>
      <c r="H784" s="23">
        <v>2481</v>
      </c>
      <c r="I784" s="17">
        <v>2</v>
      </c>
      <c r="J784" s="23">
        <f t="shared" si="13"/>
        <v>4962</v>
      </c>
      <c r="K784" s="5" t="str">
        <f>VLOOKUP(F784,'[2]калькуляция 2'!$B$3:$S$190,18,FALSE)</f>
        <v>ДОПОЛНИТЬ</v>
      </c>
    </row>
    <row r="785" spans="1:13" ht="57.75" customHeight="1" thickBot="1" x14ac:dyDescent="0.3">
      <c r="A785" s="74"/>
      <c r="B785" s="83"/>
      <c r="C785" s="77"/>
      <c r="D785" s="80"/>
      <c r="E785" s="77"/>
      <c r="F785" s="16" t="s">
        <v>424</v>
      </c>
      <c r="G785" s="16" t="s">
        <v>425</v>
      </c>
      <c r="H785" s="17">
        <v>2730.64</v>
      </c>
      <c r="I785" s="17">
        <v>1</v>
      </c>
      <c r="J785" s="17">
        <f t="shared" si="13"/>
        <v>2730.64</v>
      </c>
      <c r="K785" s="5" t="str">
        <f>VLOOKUP(F785,'[2]калькуляция 2'!$B$3:$S$190,18,FALSE)</f>
        <v>ТС-Приложение №20</v>
      </c>
      <c r="M785" s="49">
        <f>SUM(J784:J785)</f>
        <v>7692.6399999999994</v>
      </c>
    </row>
    <row r="786" spans="1:13" ht="11.25" customHeight="1" thickBot="1" x14ac:dyDescent="0.3">
      <c r="A786" s="72" t="s">
        <v>314</v>
      </c>
      <c r="B786" s="75" t="s">
        <v>144</v>
      </c>
      <c r="C786" s="75" t="s">
        <v>145</v>
      </c>
      <c r="D786" s="78" t="s">
        <v>375</v>
      </c>
      <c r="E786" s="75" t="s">
        <v>146</v>
      </c>
      <c r="F786" s="22" t="s">
        <v>534</v>
      </c>
      <c r="G786" s="22" t="s">
        <v>535</v>
      </c>
      <c r="H786" s="23">
        <v>2077</v>
      </c>
      <c r="I786" s="17">
        <v>2</v>
      </c>
      <c r="J786" s="23">
        <f t="shared" si="13"/>
        <v>4154</v>
      </c>
      <c r="K786" s="5" t="str">
        <f>VLOOKUP(F786,'[2]калькуляция 2'!$B$3:$S$190,18,FALSE)</f>
        <v>ДОПОЛНИТЬ</v>
      </c>
    </row>
    <row r="787" spans="1:13" ht="12" thickBot="1" x14ac:dyDescent="0.3">
      <c r="A787" s="73"/>
      <c r="B787" s="76"/>
      <c r="C787" s="76"/>
      <c r="D787" s="79"/>
      <c r="E787" s="76"/>
      <c r="F787" s="12" t="s">
        <v>536</v>
      </c>
      <c r="G787" s="12" t="s">
        <v>537</v>
      </c>
      <c r="H787" s="13">
        <v>1618</v>
      </c>
      <c r="I787" s="17">
        <v>1</v>
      </c>
      <c r="J787" s="13">
        <f t="shared" si="13"/>
        <v>1618</v>
      </c>
      <c r="K787" s="5" t="str">
        <f>VLOOKUP(F787,'[2]калькуляция 2'!$B$3:$S$190,18,FALSE)</f>
        <v>ДОПОЛНИТЬ</v>
      </c>
    </row>
    <row r="788" spans="1:13" ht="12" thickBot="1" x14ac:dyDescent="0.3">
      <c r="A788" s="73"/>
      <c r="B788" s="76"/>
      <c r="C788" s="76"/>
      <c r="D788" s="79"/>
      <c r="E788" s="76"/>
      <c r="F788" s="12" t="s">
        <v>538</v>
      </c>
      <c r="G788" s="12" t="s">
        <v>539</v>
      </c>
      <c r="H788" s="13">
        <v>1618</v>
      </c>
      <c r="I788" s="17">
        <v>1</v>
      </c>
      <c r="J788" s="13">
        <f t="shared" si="13"/>
        <v>1618</v>
      </c>
      <c r="K788" s="5" t="str">
        <f>VLOOKUP(F788,'[2]калькуляция 2'!$B$3:$S$190,18,FALSE)</f>
        <v>ДОПОЛНИТЬ</v>
      </c>
    </row>
    <row r="789" spans="1:13" ht="23.25" thickBot="1" x14ac:dyDescent="0.3">
      <c r="A789" s="73"/>
      <c r="B789" s="76"/>
      <c r="C789" s="76"/>
      <c r="D789" s="79"/>
      <c r="E789" s="76"/>
      <c r="F789" s="12" t="s">
        <v>540</v>
      </c>
      <c r="G789" s="12" t="s">
        <v>541</v>
      </c>
      <c r="H789" s="13">
        <v>1524</v>
      </c>
      <c r="I789" s="17">
        <v>1</v>
      </c>
      <c r="J789" s="13">
        <f t="shared" si="13"/>
        <v>1524</v>
      </c>
      <c r="K789" s="5" t="str">
        <f>VLOOKUP(F789,'[2]калькуляция 2'!$B$3:$S$190,18,FALSE)</f>
        <v>ДОПОЛНИТЬ</v>
      </c>
    </row>
    <row r="790" spans="1:13" ht="12" thickBot="1" x14ac:dyDescent="0.3">
      <c r="A790" s="73"/>
      <c r="B790" s="76"/>
      <c r="C790" s="76"/>
      <c r="D790" s="79"/>
      <c r="E790" s="76"/>
      <c r="F790" s="12" t="s">
        <v>542</v>
      </c>
      <c r="G790" s="12" t="s">
        <v>543</v>
      </c>
      <c r="H790" s="13">
        <v>1524</v>
      </c>
      <c r="I790" s="17">
        <v>1</v>
      </c>
      <c r="J790" s="13">
        <f t="shared" si="13"/>
        <v>1524</v>
      </c>
      <c r="K790" s="5" t="str">
        <f>VLOOKUP(F790,'[2]калькуляция 2'!$B$3:$S$190,18,FALSE)</f>
        <v>ДОПОЛНИТЬ</v>
      </c>
    </row>
    <row r="791" spans="1:13" ht="12" thickBot="1" x14ac:dyDescent="0.3">
      <c r="A791" s="73"/>
      <c r="B791" s="76"/>
      <c r="C791" s="76"/>
      <c r="D791" s="79"/>
      <c r="E791" s="76"/>
      <c r="F791" s="12" t="s">
        <v>544</v>
      </c>
      <c r="G791" s="12" t="s">
        <v>545</v>
      </c>
      <c r="H791" s="13">
        <v>1524</v>
      </c>
      <c r="I791" s="17">
        <v>1</v>
      </c>
      <c r="J791" s="13">
        <f t="shared" si="13"/>
        <v>1524</v>
      </c>
      <c r="K791" s="5" t="str">
        <f>VLOOKUP(F791,'[2]калькуляция 2'!$B$3:$S$190,18,FALSE)</f>
        <v>ДОПОЛНИТЬ</v>
      </c>
    </row>
    <row r="792" spans="1:13" ht="23.25" thickBot="1" x14ac:dyDescent="0.3">
      <c r="A792" s="73"/>
      <c r="B792" s="76"/>
      <c r="C792" s="76"/>
      <c r="D792" s="79"/>
      <c r="E792" s="76"/>
      <c r="F792" s="12" t="s">
        <v>546</v>
      </c>
      <c r="G792" s="12" t="s">
        <v>547</v>
      </c>
      <c r="H792" s="13">
        <v>1524</v>
      </c>
      <c r="I792" s="17">
        <v>1</v>
      </c>
      <c r="J792" s="13">
        <f t="shared" si="13"/>
        <v>1524</v>
      </c>
      <c r="K792" s="5" t="str">
        <f>VLOOKUP(F792,'[2]калькуляция 2'!$B$3:$S$190,18,FALSE)</f>
        <v>ДОПОЛНИТЬ</v>
      </c>
    </row>
    <row r="793" spans="1:13" ht="23.25" thickBot="1" x14ac:dyDescent="0.3">
      <c r="A793" s="73"/>
      <c r="B793" s="76"/>
      <c r="C793" s="76"/>
      <c r="D793" s="79"/>
      <c r="E793" s="76"/>
      <c r="F793" s="12" t="s">
        <v>548</v>
      </c>
      <c r="G793" s="12" t="s">
        <v>549</v>
      </c>
      <c r="H793" s="13">
        <v>1524</v>
      </c>
      <c r="I793" s="17">
        <v>1</v>
      </c>
      <c r="J793" s="13">
        <f t="shared" si="13"/>
        <v>1524</v>
      </c>
      <c r="K793" s="5" t="str">
        <f>VLOOKUP(F793,'[2]калькуляция 2'!$B$3:$S$190,18,FALSE)</f>
        <v>ДОПОЛНИТЬ</v>
      </c>
    </row>
    <row r="794" spans="1:13" ht="12" thickBot="1" x14ac:dyDescent="0.3">
      <c r="A794" s="73"/>
      <c r="B794" s="76"/>
      <c r="C794" s="76"/>
      <c r="D794" s="79"/>
      <c r="E794" s="76"/>
      <c r="F794" s="12" t="s">
        <v>550</v>
      </c>
      <c r="G794" s="12" t="s">
        <v>551</v>
      </c>
      <c r="H794" s="13">
        <v>1330</v>
      </c>
      <c r="I794" s="17">
        <v>1</v>
      </c>
      <c r="J794" s="13">
        <f t="shared" si="13"/>
        <v>1330</v>
      </c>
      <c r="K794" s="5" t="str">
        <f>VLOOKUP(F794,'[2]калькуляция 2'!$B$3:$S$190,18,FALSE)</f>
        <v>ТС-Приложение №18</v>
      </c>
    </row>
    <row r="795" spans="1:13" ht="12" thickBot="1" x14ac:dyDescent="0.3">
      <c r="A795" s="73"/>
      <c r="B795" s="76"/>
      <c r="C795" s="76"/>
      <c r="D795" s="79"/>
      <c r="E795" s="76"/>
      <c r="F795" s="12" t="s">
        <v>552</v>
      </c>
      <c r="G795" s="12" t="s">
        <v>553</v>
      </c>
      <c r="H795" s="13">
        <v>1581</v>
      </c>
      <c r="I795" s="17">
        <v>1</v>
      </c>
      <c r="J795" s="13">
        <f t="shared" si="13"/>
        <v>1581</v>
      </c>
      <c r="K795" s="5" t="str">
        <f>VLOOKUP(F795,'[2]калькуляция 2'!$B$3:$S$190,18,FALSE)</f>
        <v>ДОПОЛНИТЬ</v>
      </c>
    </row>
    <row r="796" spans="1:13" ht="12" thickBot="1" x14ac:dyDescent="0.3">
      <c r="A796" s="73"/>
      <c r="B796" s="76"/>
      <c r="C796" s="76"/>
      <c r="D796" s="79"/>
      <c r="E796" s="76"/>
      <c r="F796" s="12" t="s">
        <v>554</v>
      </c>
      <c r="G796" s="12" t="s">
        <v>555</v>
      </c>
      <c r="H796" s="13">
        <v>1558</v>
      </c>
      <c r="I796" s="17">
        <v>1</v>
      </c>
      <c r="J796" s="13">
        <f t="shared" si="13"/>
        <v>1558</v>
      </c>
      <c r="K796" s="5" t="str">
        <f>VLOOKUP(F796,'[2]калькуляция 2'!$B$3:$S$190,18,FALSE)</f>
        <v>ДОПОЛНИТЬ</v>
      </c>
    </row>
    <row r="797" spans="1:13" ht="12" thickBot="1" x14ac:dyDescent="0.3">
      <c r="A797" s="73"/>
      <c r="B797" s="76"/>
      <c r="C797" s="76"/>
      <c r="D797" s="79"/>
      <c r="E797" s="76"/>
      <c r="F797" s="12" t="s">
        <v>556</v>
      </c>
      <c r="G797" s="12" t="s">
        <v>557</v>
      </c>
      <c r="H797" s="13">
        <v>1320</v>
      </c>
      <c r="I797" s="17">
        <v>1</v>
      </c>
      <c r="J797" s="13">
        <f t="shared" si="13"/>
        <v>1320</v>
      </c>
      <c r="K797" s="5" t="str">
        <f>VLOOKUP(F797,'[2]калькуляция 2'!$B$3:$S$190,18,FALSE)</f>
        <v>ТС-Приложение №18</v>
      </c>
    </row>
    <row r="798" spans="1:13" ht="12" thickBot="1" x14ac:dyDescent="0.3">
      <c r="A798" s="73"/>
      <c r="B798" s="76"/>
      <c r="C798" s="76"/>
      <c r="D798" s="79"/>
      <c r="E798" s="76"/>
      <c r="F798" s="12" t="s">
        <v>558</v>
      </c>
      <c r="G798" s="12" t="s">
        <v>559</v>
      </c>
      <c r="H798" s="13">
        <v>1331</v>
      </c>
      <c r="I798" s="17">
        <v>1</v>
      </c>
      <c r="J798" s="13">
        <f t="shared" si="13"/>
        <v>1331</v>
      </c>
      <c r="K798" s="5" t="str">
        <f>VLOOKUP(F798,'[2]калькуляция 2'!$B$3:$S$190,18,FALSE)</f>
        <v>ТС-Приложение №18</v>
      </c>
    </row>
    <row r="799" spans="1:13" ht="12" thickBot="1" x14ac:dyDescent="0.3">
      <c r="A799" s="73"/>
      <c r="B799" s="76"/>
      <c r="C799" s="76"/>
      <c r="D799" s="79"/>
      <c r="E799" s="76"/>
      <c r="F799" s="12" t="s">
        <v>560</v>
      </c>
      <c r="G799" s="12" t="s">
        <v>561</v>
      </c>
      <c r="H799" s="13">
        <v>1309</v>
      </c>
      <c r="I799" s="17">
        <v>1</v>
      </c>
      <c r="J799" s="13">
        <f t="shared" si="13"/>
        <v>1309</v>
      </c>
      <c r="K799" s="5" t="str">
        <f>VLOOKUP(F799,'[2]калькуляция 2'!$B$3:$S$190,18,FALSE)</f>
        <v>ТС-Приложение №18</v>
      </c>
    </row>
    <row r="800" spans="1:13" ht="12" thickBot="1" x14ac:dyDescent="0.3">
      <c r="A800" s="73"/>
      <c r="B800" s="76"/>
      <c r="C800" s="76"/>
      <c r="D800" s="79"/>
      <c r="E800" s="76"/>
      <c r="F800" s="12" t="s">
        <v>562</v>
      </c>
      <c r="G800" s="12" t="s">
        <v>563</v>
      </c>
      <c r="H800" s="13">
        <v>1666</v>
      </c>
      <c r="I800" s="17">
        <v>1</v>
      </c>
      <c r="J800" s="13">
        <f t="shared" si="13"/>
        <v>1666</v>
      </c>
      <c r="K800" s="5" t="str">
        <f>VLOOKUP(F800,'[2]калькуляция 2'!$B$3:$S$190,18,FALSE)</f>
        <v>ДОПОЛНИТЬ</v>
      </c>
    </row>
    <row r="801" spans="1:11" ht="12" thickBot="1" x14ac:dyDescent="0.3">
      <c r="A801" s="73"/>
      <c r="B801" s="76"/>
      <c r="C801" s="76"/>
      <c r="D801" s="79"/>
      <c r="E801" s="76"/>
      <c r="F801" s="12" t="s">
        <v>564</v>
      </c>
      <c r="G801" s="12" t="s">
        <v>565</v>
      </c>
      <c r="H801" s="13">
        <v>1666</v>
      </c>
      <c r="I801" s="17">
        <v>1</v>
      </c>
      <c r="J801" s="13">
        <f t="shared" si="13"/>
        <v>1666</v>
      </c>
      <c r="K801" s="5" t="str">
        <f>VLOOKUP(F801,'[2]калькуляция 2'!$B$3:$S$190,18,FALSE)</f>
        <v>ДОПОЛНИТЬ</v>
      </c>
    </row>
    <row r="802" spans="1:11" ht="12" thickBot="1" x14ac:dyDescent="0.3">
      <c r="A802" s="73"/>
      <c r="B802" s="76"/>
      <c r="C802" s="76"/>
      <c r="D802" s="79"/>
      <c r="E802" s="76"/>
      <c r="F802" s="12" t="s">
        <v>566</v>
      </c>
      <c r="G802" s="12" t="s">
        <v>567</v>
      </c>
      <c r="H802" s="13">
        <v>1666</v>
      </c>
      <c r="I802" s="17">
        <v>1</v>
      </c>
      <c r="J802" s="13">
        <f t="shared" si="13"/>
        <v>1666</v>
      </c>
      <c r="K802" s="5" t="str">
        <f>VLOOKUP(F802,'[2]калькуляция 2'!$B$3:$S$190,18,FALSE)</f>
        <v>ДОПОЛНИТЬ</v>
      </c>
    </row>
    <row r="803" spans="1:11" ht="12" thickBot="1" x14ac:dyDescent="0.3">
      <c r="A803" s="73"/>
      <c r="B803" s="76"/>
      <c r="C803" s="76"/>
      <c r="D803" s="79"/>
      <c r="E803" s="76"/>
      <c r="F803" s="12" t="s">
        <v>568</v>
      </c>
      <c r="G803" s="12" t="s">
        <v>569</v>
      </c>
      <c r="H803" s="13">
        <v>1331</v>
      </c>
      <c r="I803" s="17">
        <v>1</v>
      </c>
      <c r="J803" s="13">
        <f>H803*I803</f>
        <v>1331</v>
      </c>
      <c r="K803" s="5" t="str">
        <f>VLOOKUP(F803,'[2]калькуляция 2'!$B$3:$S$190,18,FALSE)</f>
        <v>ТС-Приложение №18</v>
      </c>
    </row>
    <row r="804" spans="1:11" ht="12" thickBot="1" x14ac:dyDescent="0.3">
      <c r="A804" s="73"/>
      <c r="B804" s="76"/>
      <c r="C804" s="76"/>
      <c r="D804" s="79"/>
      <c r="E804" s="76"/>
      <c r="F804" s="12" t="s">
        <v>570</v>
      </c>
      <c r="G804" s="12" t="s">
        <v>571</v>
      </c>
      <c r="H804" s="13">
        <v>2977</v>
      </c>
      <c r="I804" s="17">
        <v>1</v>
      </c>
      <c r="J804" s="13">
        <f t="shared" si="13"/>
        <v>2977</v>
      </c>
      <c r="K804" s="5" t="str">
        <f>VLOOKUP(F804,'[2]калькуляция 2'!$B$3:$S$190,18,FALSE)</f>
        <v>ДОПОЛНИТЬ</v>
      </c>
    </row>
    <row r="805" spans="1:11" ht="12" thickBot="1" x14ac:dyDescent="0.3">
      <c r="A805" s="73"/>
      <c r="B805" s="76"/>
      <c r="C805" s="76"/>
      <c r="D805" s="79"/>
      <c r="E805" s="76"/>
      <c r="F805" s="12" t="s">
        <v>572</v>
      </c>
      <c r="G805" s="12" t="s">
        <v>573</v>
      </c>
      <c r="H805" s="13">
        <v>2977</v>
      </c>
      <c r="I805" s="17">
        <v>1</v>
      </c>
      <c r="J805" s="13">
        <f t="shared" si="13"/>
        <v>2977</v>
      </c>
      <c r="K805" s="5" t="str">
        <f>VLOOKUP(F805,'[2]калькуляция 2'!$B$3:$S$190,18,FALSE)</f>
        <v>ДОПОЛНИТЬ</v>
      </c>
    </row>
    <row r="806" spans="1:11" ht="12" thickBot="1" x14ac:dyDescent="0.3">
      <c r="A806" s="73"/>
      <c r="B806" s="76"/>
      <c r="C806" s="76"/>
      <c r="D806" s="79"/>
      <c r="E806" s="76"/>
      <c r="F806" s="12" t="s">
        <v>574</v>
      </c>
      <c r="G806" s="12" t="s">
        <v>575</v>
      </c>
      <c r="H806" s="13">
        <v>1558</v>
      </c>
      <c r="I806" s="17">
        <v>1</v>
      </c>
      <c r="J806" s="13">
        <f t="shared" si="13"/>
        <v>1558</v>
      </c>
      <c r="K806" s="5" t="str">
        <f>VLOOKUP(F806,'[2]калькуляция 2'!$B$3:$S$190,18,FALSE)</f>
        <v>ДОПОЛНИТЬ</v>
      </c>
    </row>
    <row r="807" spans="1:11" ht="12" thickBot="1" x14ac:dyDescent="0.3">
      <c r="A807" s="73"/>
      <c r="B807" s="76"/>
      <c r="C807" s="76"/>
      <c r="D807" s="79"/>
      <c r="E807" s="76"/>
      <c r="F807" s="12" t="s">
        <v>576</v>
      </c>
      <c r="G807" s="12" t="s">
        <v>577</v>
      </c>
      <c r="H807" s="13">
        <v>2931</v>
      </c>
      <c r="I807" s="17">
        <v>1</v>
      </c>
      <c r="J807" s="13">
        <f t="shared" si="13"/>
        <v>2931</v>
      </c>
      <c r="K807" s="5" t="str">
        <f>VLOOKUP(F807,'[2]калькуляция 2'!$B$3:$S$190,18,FALSE)</f>
        <v>ДОПОЛНИТЬ</v>
      </c>
    </row>
    <row r="808" spans="1:11" ht="12" thickBot="1" x14ac:dyDescent="0.3">
      <c r="A808" s="73"/>
      <c r="B808" s="76"/>
      <c r="C808" s="76"/>
      <c r="D808" s="79"/>
      <c r="E808" s="76"/>
      <c r="F808" s="12" t="s">
        <v>578</v>
      </c>
      <c r="G808" s="12" t="s">
        <v>579</v>
      </c>
      <c r="H808" s="13">
        <v>2931</v>
      </c>
      <c r="I808" s="17">
        <v>1</v>
      </c>
      <c r="J808" s="13">
        <f t="shared" si="13"/>
        <v>2931</v>
      </c>
      <c r="K808" s="5" t="str">
        <f>VLOOKUP(F808,'[2]калькуляция 2'!$B$3:$S$190,18,FALSE)</f>
        <v>ДОПОЛНИТЬ</v>
      </c>
    </row>
    <row r="809" spans="1:11" ht="12" thickBot="1" x14ac:dyDescent="0.3">
      <c r="A809" s="73"/>
      <c r="B809" s="76"/>
      <c r="C809" s="76"/>
      <c r="D809" s="79"/>
      <c r="E809" s="76"/>
      <c r="F809" s="12" t="s">
        <v>580</v>
      </c>
      <c r="G809" s="12" t="s">
        <v>581</v>
      </c>
      <c r="H809" s="13">
        <v>2714</v>
      </c>
      <c r="I809" s="17">
        <v>1</v>
      </c>
      <c r="J809" s="13">
        <f t="shared" si="13"/>
        <v>2714</v>
      </c>
      <c r="K809" s="5" t="str">
        <f>VLOOKUP(F809,'[2]калькуляция 2'!$B$3:$S$190,18,FALSE)</f>
        <v>ТС-Приложение №18</v>
      </c>
    </row>
    <row r="810" spans="1:11" ht="12" thickBot="1" x14ac:dyDescent="0.3">
      <c r="A810" s="73"/>
      <c r="B810" s="76"/>
      <c r="C810" s="76"/>
      <c r="D810" s="79"/>
      <c r="E810" s="76"/>
      <c r="F810" s="12" t="s">
        <v>582</v>
      </c>
      <c r="G810" s="12" t="s">
        <v>583</v>
      </c>
      <c r="H810" s="13">
        <v>1558</v>
      </c>
      <c r="I810" s="17">
        <v>1</v>
      </c>
      <c r="J810" s="13">
        <f t="shared" si="13"/>
        <v>1558</v>
      </c>
      <c r="K810" s="5" t="str">
        <f>VLOOKUP(F810,'[2]калькуляция 2'!$B$3:$S$190,18,FALSE)</f>
        <v>ДОПОЛНИТЬ</v>
      </c>
    </row>
    <row r="811" spans="1:11" ht="12" thickBot="1" x14ac:dyDescent="0.3">
      <c r="A811" s="73"/>
      <c r="B811" s="76"/>
      <c r="C811" s="76"/>
      <c r="D811" s="79"/>
      <c r="E811" s="76"/>
      <c r="F811" s="12" t="s">
        <v>584</v>
      </c>
      <c r="G811" s="12" t="s">
        <v>585</v>
      </c>
      <c r="H811" s="13">
        <v>2977</v>
      </c>
      <c r="I811" s="17">
        <v>1</v>
      </c>
      <c r="J811" s="13">
        <f t="shared" si="13"/>
        <v>2977</v>
      </c>
      <c r="K811" s="5" t="str">
        <f>VLOOKUP(F811,'[2]калькуляция 2'!$B$3:$S$190,18,FALSE)</f>
        <v>ДОПОЛНИТЬ</v>
      </c>
    </row>
    <row r="812" spans="1:11" ht="12" thickBot="1" x14ac:dyDescent="0.3">
      <c r="A812" s="73"/>
      <c r="B812" s="76"/>
      <c r="C812" s="76"/>
      <c r="D812" s="79"/>
      <c r="E812" s="76"/>
      <c r="F812" s="12" t="s">
        <v>586</v>
      </c>
      <c r="G812" s="12" t="s">
        <v>587</v>
      </c>
      <c r="H812" s="13">
        <v>2977</v>
      </c>
      <c r="I812" s="17">
        <v>1</v>
      </c>
      <c r="J812" s="13">
        <f t="shared" si="13"/>
        <v>2977</v>
      </c>
      <c r="K812" s="5" t="str">
        <f>VLOOKUP(F812,'[2]калькуляция 2'!$B$3:$S$190,18,FALSE)</f>
        <v>ДОПОЛНИТЬ</v>
      </c>
    </row>
    <row r="813" spans="1:11" ht="12" thickBot="1" x14ac:dyDescent="0.3">
      <c r="A813" s="73"/>
      <c r="B813" s="76"/>
      <c r="C813" s="76"/>
      <c r="D813" s="79"/>
      <c r="E813" s="76"/>
      <c r="F813" s="12" t="s">
        <v>444</v>
      </c>
      <c r="G813" s="12" t="s">
        <v>445</v>
      </c>
      <c r="H813" s="13">
        <v>135</v>
      </c>
      <c r="I813" s="17">
        <v>1</v>
      </c>
      <c r="J813" s="13">
        <f t="shared" si="13"/>
        <v>135</v>
      </c>
      <c r="K813" s="5" t="str">
        <f>VLOOKUP(F813,'[2]калькуляция 2'!$B$3:$S$190,18,FALSE)</f>
        <v>ТС-Приложение №18</v>
      </c>
    </row>
    <row r="814" spans="1:11" ht="12" thickBot="1" x14ac:dyDescent="0.3">
      <c r="A814" s="73"/>
      <c r="B814" s="76"/>
      <c r="C814" s="76"/>
      <c r="D814" s="79"/>
      <c r="E814" s="76"/>
      <c r="F814" s="12" t="s">
        <v>448</v>
      </c>
      <c r="G814" s="12" t="s">
        <v>449</v>
      </c>
      <c r="H814" s="13">
        <v>314</v>
      </c>
      <c r="I814" s="17">
        <v>1</v>
      </c>
      <c r="J814" s="13">
        <f t="shared" si="13"/>
        <v>314</v>
      </c>
      <c r="K814" s="5" t="str">
        <f>VLOOKUP(F814,'[2]калькуляция 2'!$B$3:$S$190,18,FALSE)</f>
        <v>ТС-Приложение №18</v>
      </c>
    </row>
    <row r="815" spans="1:11" ht="12" thickBot="1" x14ac:dyDescent="0.3">
      <c r="A815" s="73"/>
      <c r="B815" s="76"/>
      <c r="C815" s="76"/>
      <c r="D815" s="79"/>
      <c r="E815" s="76"/>
      <c r="F815" s="12" t="s">
        <v>446</v>
      </c>
      <c r="G815" s="12" t="s">
        <v>447</v>
      </c>
      <c r="H815" s="13">
        <v>248</v>
      </c>
      <c r="I815" s="17">
        <v>1</v>
      </c>
      <c r="J815" s="13">
        <f t="shared" ref="J815:J878" si="14">H815*I815</f>
        <v>248</v>
      </c>
      <c r="K815" s="5" t="str">
        <f>VLOOKUP(F815,'[2]калькуляция 2'!$B$3:$S$190,18,FALSE)</f>
        <v>ТС-Приложение №18</v>
      </c>
    </row>
    <row r="816" spans="1:11" ht="12" thickBot="1" x14ac:dyDescent="0.3">
      <c r="A816" s="73"/>
      <c r="B816" s="76"/>
      <c r="C816" s="76"/>
      <c r="D816" s="79"/>
      <c r="E816" s="76"/>
      <c r="F816" s="12" t="s">
        <v>588</v>
      </c>
      <c r="G816" s="12" t="s">
        <v>589</v>
      </c>
      <c r="H816" s="13">
        <v>715</v>
      </c>
      <c r="I816" s="17">
        <v>1</v>
      </c>
      <c r="J816" s="13">
        <f t="shared" si="14"/>
        <v>715</v>
      </c>
      <c r="K816" s="5" t="str">
        <f>VLOOKUP(F816,'[2]калькуляция 2'!$B$3:$S$190,18,FALSE)</f>
        <v>ТС-Приложение №20</v>
      </c>
    </row>
    <row r="817" spans="1:13" ht="12" thickBot="1" x14ac:dyDescent="0.3">
      <c r="A817" s="73"/>
      <c r="B817" s="76"/>
      <c r="C817" s="76"/>
      <c r="D817" s="79"/>
      <c r="E817" s="76"/>
      <c r="F817" s="12" t="s">
        <v>590</v>
      </c>
      <c r="G817" s="12" t="s">
        <v>591</v>
      </c>
      <c r="H817" s="13">
        <v>3097</v>
      </c>
      <c r="I817" s="17">
        <v>1</v>
      </c>
      <c r="J817" s="13">
        <f t="shared" si="14"/>
        <v>3097</v>
      </c>
      <c r="K817" s="5" t="str">
        <f>VLOOKUP(F817,'[2]калькуляция 2'!$B$3:$S$190,18,FALSE)</f>
        <v>ДОПОЛНИТЬ</v>
      </c>
    </row>
    <row r="818" spans="1:13" ht="12" thickBot="1" x14ac:dyDescent="0.3">
      <c r="A818" s="73"/>
      <c r="B818" s="76"/>
      <c r="C818" s="76"/>
      <c r="D818" s="79"/>
      <c r="E818" s="76"/>
      <c r="F818" s="32" t="s">
        <v>496</v>
      </c>
      <c r="G818" s="32" t="s">
        <v>497</v>
      </c>
      <c r="H818" s="28">
        <v>1173</v>
      </c>
      <c r="I818" s="17">
        <v>1</v>
      </c>
      <c r="J818" s="28">
        <f t="shared" si="14"/>
        <v>1173</v>
      </c>
      <c r="K818" s="5" t="str">
        <f>VLOOKUP(F818,'[2]калькуляция 2'!$B$3:$S$190,18,FALSE)</f>
        <v>ТС-Приложение №20</v>
      </c>
    </row>
    <row r="819" spans="1:13" ht="12" thickBot="1" x14ac:dyDescent="0.3">
      <c r="A819" s="73"/>
      <c r="B819" s="76"/>
      <c r="C819" s="76"/>
      <c r="D819" s="79"/>
      <c r="E819" s="76"/>
      <c r="F819" s="12" t="s">
        <v>592</v>
      </c>
      <c r="G819" s="12" t="s">
        <v>593</v>
      </c>
      <c r="H819" s="13">
        <v>900</v>
      </c>
      <c r="I819" s="17">
        <v>1</v>
      </c>
      <c r="J819" s="13">
        <f t="shared" si="14"/>
        <v>900</v>
      </c>
      <c r="K819" s="5" t="str">
        <f>VLOOKUP(F819,'[2]калькуляция 2'!$B$3:$S$190,18,FALSE)</f>
        <v>ТС-Приложение №18</v>
      </c>
    </row>
    <row r="820" spans="1:13" ht="12" thickBot="1" x14ac:dyDescent="0.3">
      <c r="A820" s="73"/>
      <c r="B820" s="76"/>
      <c r="C820" s="76"/>
      <c r="D820" s="79"/>
      <c r="E820" s="76"/>
      <c r="F820" s="12" t="s">
        <v>437</v>
      </c>
      <c r="G820" s="12" t="s">
        <v>594</v>
      </c>
      <c r="H820" s="13">
        <v>198</v>
      </c>
      <c r="I820" s="17">
        <v>1</v>
      </c>
      <c r="J820" s="13">
        <f t="shared" si="14"/>
        <v>198</v>
      </c>
      <c r="K820" s="5" t="str">
        <f>VLOOKUP(F820,'[2]калькуляция 2'!$B$3:$S$190,18,FALSE)</f>
        <v>ТС-Приложение №18</v>
      </c>
    </row>
    <row r="821" spans="1:13" ht="12" thickBot="1" x14ac:dyDescent="0.3">
      <c r="A821" s="73"/>
      <c r="B821" s="76"/>
      <c r="C821" s="76"/>
      <c r="D821" s="79"/>
      <c r="E821" s="76"/>
      <c r="F821" s="12" t="s">
        <v>595</v>
      </c>
      <c r="G821" s="12" t="s">
        <v>596</v>
      </c>
      <c r="H821" s="13">
        <v>286</v>
      </c>
      <c r="I821" s="17">
        <v>1</v>
      </c>
      <c r="J821" s="13">
        <f t="shared" si="14"/>
        <v>286</v>
      </c>
      <c r="K821" s="5" t="str">
        <f>VLOOKUP(F821,'[2]калькуляция 2'!$B$3:$S$190,18,FALSE)</f>
        <v>ТС-Приложение №18</v>
      </c>
    </row>
    <row r="822" spans="1:13" ht="12" thickBot="1" x14ac:dyDescent="0.3">
      <c r="A822" s="73"/>
      <c r="B822" s="76"/>
      <c r="C822" s="76"/>
      <c r="D822" s="79"/>
      <c r="E822" s="76"/>
      <c r="F822" s="12" t="s">
        <v>438</v>
      </c>
      <c r="G822" s="12" t="s">
        <v>597</v>
      </c>
      <c r="H822" s="13">
        <v>220</v>
      </c>
      <c r="I822" s="17">
        <v>1</v>
      </c>
      <c r="J822" s="13">
        <f t="shared" si="14"/>
        <v>220</v>
      </c>
      <c r="K822" s="5" t="str">
        <f>VLOOKUP(F822,'[2]калькуляция 2'!$B$3:$S$190,18,FALSE)</f>
        <v>ТС-Приложение №18</v>
      </c>
    </row>
    <row r="823" spans="1:13" ht="12" thickBot="1" x14ac:dyDescent="0.3">
      <c r="A823" s="73"/>
      <c r="B823" s="76"/>
      <c r="C823" s="76"/>
      <c r="D823" s="79"/>
      <c r="E823" s="76"/>
      <c r="F823" s="12" t="s">
        <v>435</v>
      </c>
      <c r="G823" s="32" t="s">
        <v>436</v>
      </c>
      <c r="H823" s="13">
        <v>416</v>
      </c>
      <c r="I823" s="17">
        <v>1</v>
      </c>
      <c r="J823" s="13">
        <f t="shared" si="14"/>
        <v>416</v>
      </c>
      <c r="K823" s="5" t="str">
        <f>VLOOKUP(F823,'[2]калькуляция 2'!$B$3:$S$190,18,FALSE)</f>
        <v>ТС-Приложение №18</v>
      </c>
    </row>
    <row r="824" spans="1:13" ht="12" thickBot="1" x14ac:dyDescent="0.3">
      <c r="A824" s="74"/>
      <c r="B824" s="77"/>
      <c r="C824" s="77"/>
      <c r="D824" s="80"/>
      <c r="E824" s="77"/>
      <c r="F824" s="16" t="s">
        <v>433</v>
      </c>
      <c r="G824" s="35" t="s">
        <v>598</v>
      </c>
      <c r="H824" s="17">
        <v>309</v>
      </c>
      <c r="I824" s="17">
        <v>1</v>
      </c>
      <c r="J824" s="17">
        <f t="shared" si="14"/>
        <v>309</v>
      </c>
      <c r="K824" s="5" t="str">
        <f>VLOOKUP(F824,'[2]калькуляция 2'!$B$3:$S$190,18,FALSE)</f>
        <v>ТС-Приложение №18</v>
      </c>
      <c r="M824" s="49">
        <f>SUM(J786:J824)</f>
        <v>61379</v>
      </c>
    </row>
    <row r="825" spans="1:13" ht="34.5" customHeight="1" thickBot="1" x14ac:dyDescent="0.3">
      <c r="A825" s="72" t="s">
        <v>314</v>
      </c>
      <c r="B825" s="75" t="s">
        <v>147</v>
      </c>
      <c r="C825" s="75" t="s">
        <v>313</v>
      </c>
      <c r="D825" s="78" t="s">
        <v>149</v>
      </c>
      <c r="E825" s="75" t="s">
        <v>148</v>
      </c>
      <c r="F825" s="22" t="s">
        <v>534</v>
      </c>
      <c r="G825" s="22" t="s">
        <v>535</v>
      </c>
      <c r="H825" s="23">
        <v>2077</v>
      </c>
      <c r="I825" s="17">
        <v>2</v>
      </c>
      <c r="J825" s="23">
        <f t="shared" si="14"/>
        <v>4154</v>
      </c>
      <c r="K825" s="5" t="str">
        <f>VLOOKUP(F825,'[2]калькуляция 2'!$B$3:$S$190,18,FALSE)</f>
        <v>ДОПОЛНИТЬ</v>
      </c>
    </row>
    <row r="826" spans="1:13" ht="34.5" customHeight="1" thickBot="1" x14ac:dyDescent="0.3">
      <c r="A826" s="73"/>
      <c r="B826" s="76"/>
      <c r="C826" s="76"/>
      <c r="D826" s="79"/>
      <c r="E826" s="76"/>
      <c r="F826" s="12" t="s">
        <v>599</v>
      </c>
      <c r="G826" s="12" t="s">
        <v>600</v>
      </c>
      <c r="H826" s="13">
        <v>2823</v>
      </c>
      <c r="I826" s="17">
        <v>1</v>
      </c>
      <c r="J826" s="13">
        <f t="shared" si="14"/>
        <v>2823</v>
      </c>
      <c r="K826" s="5" t="str">
        <f>VLOOKUP(F826,'[2]калькуляция 2'!$B$3:$S$190,18,FALSE)</f>
        <v>ТС-Приложение №18</v>
      </c>
    </row>
    <row r="827" spans="1:13" ht="34.5" customHeight="1" thickBot="1" x14ac:dyDescent="0.3">
      <c r="A827" s="74"/>
      <c r="B827" s="77"/>
      <c r="C827" s="77"/>
      <c r="D827" s="80"/>
      <c r="E827" s="77"/>
      <c r="F827" s="16" t="s">
        <v>601</v>
      </c>
      <c r="G827" s="16" t="s">
        <v>602</v>
      </c>
      <c r="H827" s="17">
        <v>1313</v>
      </c>
      <c r="I827" s="17">
        <v>1</v>
      </c>
      <c r="J827" s="17">
        <f t="shared" si="14"/>
        <v>1313</v>
      </c>
      <c r="K827" s="5" t="str">
        <f>VLOOKUP(F827,'[2]калькуляция 2'!$B$3:$S$190,18,FALSE)</f>
        <v>ТС-Приложение №18</v>
      </c>
      <c r="M827" s="49">
        <f>SUM(J825:J827)</f>
        <v>8290</v>
      </c>
    </row>
    <row r="828" spans="1:13" ht="22.5" customHeight="1" thickBot="1" x14ac:dyDescent="0.3">
      <c r="A828" s="72" t="s">
        <v>315</v>
      </c>
      <c r="B828" s="75" t="s">
        <v>317</v>
      </c>
      <c r="C828" s="75" t="s">
        <v>318</v>
      </c>
      <c r="D828" s="78" t="s">
        <v>603</v>
      </c>
      <c r="E828" s="75" t="s">
        <v>316</v>
      </c>
      <c r="F828" s="22" t="s">
        <v>759</v>
      </c>
      <c r="G828" s="22" t="s">
        <v>604</v>
      </c>
      <c r="H828" s="23">
        <v>1977</v>
      </c>
      <c r="I828" s="17">
        <v>2</v>
      </c>
      <c r="J828" s="23">
        <f t="shared" si="14"/>
        <v>3954</v>
      </c>
      <c r="K828" s="5" t="e">
        <f>VLOOKUP(F828,'[2]калькуляция 2'!$B$3:$S$190,18,FALSE)</f>
        <v>#N/A</v>
      </c>
    </row>
    <row r="829" spans="1:13" ht="22.5" customHeight="1" thickBot="1" x14ac:dyDescent="0.3">
      <c r="A829" s="73"/>
      <c r="B829" s="76"/>
      <c r="C829" s="76"/>
      <c r="D829" s="79"/>
      <c r="E829" s="76"/>
      <c r="F829" s="12" t="s">
        <v>464</v>
      </c>
      <c r="G829" s="12" t="s">
        <v>465</v>
      </c>
      <c r="H829" s="13">
        <v>368</v>
      </c>
      <c r="I829" s="17">
        <v>1</v>
      </c>
      <c r="J829" s="13">
        <f t="shared" si="14"/>
        <v>368</v>
      </c>
      <c r="K829" s="5" t="str">
        <f>VLOOKUP(F829,'[2]калькуляция 2'!$B$3:$S$190,18,FALSE)</f>
        <v>ТС-Приложение №18</v>
      </c>
    </row>
    <row r="830" spans="1:13" ht="22.5" customHeight="1" thickBot="1" x14ac:dyDescent="0.3">
      <c r="A830" s="73"/>
      <c r="B830" s="76"/>
      <c r="C830" s="76"/>
      <c r="D830" s="79"/>
      <c r="E830" s="76"/>
      <c r="F830" s="12" t="s">
        <v>605</v>
      </c>
      <c r="G830" s="12" t="s">
        <v>606</v>
      </c>
      <c r="H830" s="13">
        <v>363</v>
      </c>
      <c r="I830" s="17">
        <v>1</v>
      </c>
      <c r="J830" s="13">
        <f t="shared" si="14"/>
        <v>363</v>
      </c>
      <c r="K830" s="5" t="str">
        <f>VLOOKUP(F830,'[2]калькуляция 2'!$B$3:$S$190,18,FALSE)</f>
        <v>ТС-Приложение №18</v>
      </c>
    </row>
    <row r="831" spans="1:13" ht="22.5" customHeight="1" thickBot="1" x14ac:dyDescent="0.3">
      <c r="A831" s="73"/>
      <c r="B831" s="76"/>
      <c r="C831" s="76"/>
      <c r="D831" s="79"/>
      <c r="E831" s="76"/>
      <c r="F831" s="12" t="s">
        <v>607</v>
      </c>
      <c r="G831" s="12" t="s">
        <v>608</v>
      </c>
      <c r="H831" s="13">
        <v>17416</v>
      </c>
      <c r="I831" s="17">
        <v>1</v>
      </c>
      <c r="J831" s="13">
        <f t="shared" si="14"/>
        <v>17416</v>
      </c>
      <c r="K831" s="5" t="str">
        <f>VLOOKUP(F831,'[2]калькуляция 2'!$B$3:$S$190,18,FALSE)</f>
        <v>ТС-Приложение №20</v>
      </c>
    </row>
    <row r="832" spans="1:13" ht="22.5" customHeight="1" thickBot="1" x14ac:dyDescent="0.3">
      <c r="A832" s="73"/>
      <c r="B832" s="76"/>
      <c r="C832" s="76"/>
      <c r="D832" s="79"/>
      <c r="E832" s="76"/>
      <c r="F832" s="12" t="s">
        <v>609</v>
      </c>
      <c r="G832" s="12" t="s">
        <v>610</v>
      </c>
      <c r="H832" s="13">
        <v>884</v>
      </c>
      <c r="I832" s="17">
        <v>1</v>
      </c>
      <c r="J832" s="13">
        <f t="shared" si="14"/>
        <v>884</v>
      </c>
      <c r="K832" s="5" t="str">
        <f>VLOOKUP(F832,'[2]калькуляция 2'!$B$3:$S$190,18,FALSE)</f>
        <v>ТС-Приложение №20</v>
      </c>
    </row>
    <row r="833" spans="1:13" ht="22.5" customHeight="1" thickBot="1" x14ac:dyDescent="0.3">
      <c r="A833" s="73"/>
      <c r="B833" s="76"/>
      <c r="C833" s="76"/>
      <c r="D833" s="79"/>
      <c r="E833" s="76"/>
      <c r="F833" s="12" t="s">
        <v>590</v>
      </c>
      <c r="G833" s="12" t="s">
        <v>591</v>
      </c>
      <c r="H833" s="13">
        <v>3097</v>
      </c>
      <c r="I833" s="17">
        <v>1</v>
      </c>
      <c r="J833" s="13">
        <f t="shared" si="14"/>
        <v>3097</v>
      </c>
      <c r="K833" s="5" t="str">
        <f>VLOOKUP(F833,'[2]калькуляция 2'!$B$3:$S$190,18,FALSE)</f>
        <v>ДОПОЛНИТЬ</v>
      </c>
    </row>
    <row r="834" spans="1:13" ht="22.5" customHeight="1" thickBot="1" x14ac:dyDescent="0.3">
      <c r="A834" s="74"/>
      <c r="B834" s="77"/>
      <c r="C834" s="77"/>
      <c r="D834" s="80"/>
      <c r="E834" s="77"/>
      <c r="F834" s="16" t="s">
        <v>472</v>
      </c>
      <c r="G834" s="16" t="s">
        <v>473</v>
      </c>
      <c r="H834" s="17">
        <v>2694.6</v>
      </c>
      <c r="I834" s="17">
        <v>1</v>
      </c>
      <c r="J834" s="17">
        <f t="shared" si="14"/>
        <v>2694.6</v>
      </c>
      <c r="K834" s="5" t="str">
        <f>VLOOKUP(F834,'[2]калькуляция 2'!$B$3:$S$190,18,FALSE)</f>
        <v>ТС-Приложение №20</v>
      </c>
      <c r="M834" s="49">
        <f>SUM(J828:J834)</f>
        <v>28776.6</v>
      </c>
    </row>
    <row r="835" spans="1:13" ht="15" customHeight="1" thickBot="1" x14ac:dyDescent="0.3">
      <c r="A835" s="72" t="s">
        <v>315</v>
      </c>
      <c r="B835" s="75" t="s">
        <v>300</v>
      </c>
      <c r="C835" s="75" t="s">
        <v>150</v>
      </c>
      <c r="D835" s="78" t="s">
        <v>611</v>
      </c>
      <c r="E835" s="75" t="s">
        <v>7</v>
      </c>
      <c r="F835" s="22" t="s">
        <v>759</v>
      </c>
      <c r="G835" s="22" t="s">
        <v>604</v>
      </c>
      <c r="H835" s="23">
        <v>1977</v>
      </c>
      <c r="I835" s="17">
        <v>2</v>
      </c>
      <c r="J835" s="23">
        <f t="shared" si="14"/>
        <v>3954</v>
      </c>
      <c r="K835" s="5" t="e">
        <f>VLOOKUP(F835,'[2]калькуляция 2'!$B$3:$S$190,18,FALSE)</f>
        <v>#N/A</v>
      </c>
    </row>
    <row r="836" spans="1:13" ht="15" customHeight="1" thickBot="1" x14ac:dyDescent="0.3">
      <c r="A836" s="73"/>
      <c r="B836" s="76"/>
      <c r="C836" s="76"/>
      <c r="D836" s="79"/>
      <c r="E836" s="76"/>
      <c r="F836" s="12" t="s">
        <v>612</v>
      </c>
      <c r="G836" s="12" t="s">
        <v>613</v>
      </c>
      <c r="H836" s="13">
        <v>265</v>
      </c>
      <c r="I836" s="17">
        <v>1</v>
      </c>
      <c r="J836" s="13">
        <f t="shared" si="14"/>
        <v>265</v>
      </c>
      <c r="K836" s="5" t="str">
        <f>VLOOKUP(F836,'[2]калькуляция 2'!$B$3:$S$190,18,FALSE)</f>
        <v>ТС-Приложение №18</v>
      </c>
    </row>
    <row r="837" spans="1:13" ht="15" customHeight="1" thickBot="1" x14ac:dyDescent="0.3">
      <c r="A837" s="73"/>
      <c r="B837" s="76"/>
      <c r="C837" s="76"/>
      <c r="D837" s="79"/>
      <c r="E837" s="76"/>
      <c r="F837" s="12" t="s">
        <v>614</v>
      </c>
      <c r="G837" s="12" t="s">
        <v>615</v>
      </c>
      <c r="H837" s="13">
        <v>300</v>
      </c>
      <c r="I837" s="17">
        <v>1</v>
      </c>
      <c r="J837" s="13">
        <f t="shared" si="14"/>
        <v>300</v>
      </c>
      <c r="K837" s="5" t="str">
        <f>VLOOKUP(F837,'[2]калькуляция 2'!$B$3:$S$190,18,FALSE)</f>
        <v>ТС-Приложение №18</v>
      </c>
    </row>
    <row r="838" spans="1:13" ht="15" customHeight="1" thickBot="1" x14ac:dyDescent="0.3">
      <c r="A838" s="73"/>
      <c r="B838" s="76"/>
      <c r="C838" s="76"/>
      <c r="D838" s="79"/>
      <c r="E838" s="76"/>
      <c r="F838" s="12" t="s">
        <v>616</v>
      </c>
      <c r="G838" s="12" t="s">
        <v>617</v>
      </c>
      <c r="H838" s="13">
        <v>997</v>
      </c>
      <c r="I838" s="17">
        <v>1</v>
      </c>
      <c r="J838" s="13">
        <f t="shared" si="14"/>
        <v>997</v>
      </c>
      <c r="K838" s="5" t="str">
        <f>VLOOKUP(F838,'[2]калькуляция 2'!$B$3:$S$190,18,FALSE)</f>
        <v>ТС-Приложение №18</v>
      </c>
    </row>
    <row r="839" spans="1:13" ht="15" customHeight="1" thickBot="1" x14ac:dyDescent="0.3">
      <c r="A839" s="73"/>
      <c r="B839" s="76"/>
      <c r="C839" s="76"/>
      <c r="D839" s="79"/>
      <c r="E839" s="76"/>
      <c r="F839" s="12" t="s">
        <v>618</v>
      </c>
      <c r="G839" s="12" t="s">
        <v>619</v>
      </c>
      <c r="H839" s="13">
        <v>649</v>
      </c>
      <c r="I839" s="17">
        <v>1</v>
      </c>
      <c r="J839" s="13">
        <f t="shared" si="14"/>
        <v>649</v>
      </c>
      <c r="K839" s="5" t="str">
        <f>VLOOKUP(F839,'[2]калькуляция 2'!$B$3:$S$190,18,FALSE)</f>
        <v>ТС-Приложение №18</v>
      </c>
      <c r="M839" s="49">
        <f>SUM(J835:J839)</f>
        <v>6165</v>
      </c>
    </row>
    <row r="840" spans="1:13" ht="16.5" customHeight="1" thickBot="1" x14ac:dyDescent="0.3">
      <c r="A840" s="72" t="s">
        <v>315</v>
      </c>
      <c r="B840" s="75" t="s">
        <v>151</v>
      </c>
      <c r="C840" s="75" t="s">
        <v>152</v>
      </c>
      <c r="D840" s="78" t="s">
        <v>620</v>
      </c>
      <c r="E840" s="75" t="s">
        <v>4</v>
      </c>
      <c r="F840" s="22" t="s">
        <v>759</v>
      </c>
      <c r="G840" s="22" t="s">
        <v>604</v>
      </c>
      <c r="H840" s="23">
        <v>1977</v>
      </c>
      <c r="I840" s="17">
        <v>2</v>
      </c>
      <c r="J840" s="23">
        <f t="shared" si="14"/>
        <v>3954</v>
      </c>
      <c r="K840" s="5" t="e">
        <f>VLOOKUP(F840,'[2]калькуляция 2'!$B$3:$S$190,18,FALSE)</f>
        <v>#N/A</v>
      </c>
    </row>
    <row r="841" spans="1:13" ht="16.5" customHeight="1" thickBot="1" x14ac:dyDescent="0.3">
      <c r="A841" s="73"/>
      <c r="B841" s="76"/>
      <c r="C841" s="76"/>
      <c r="D841" s="79"/>
      <c r="E841" s="76"/>
      <c r="F841" s="12" t="s">
        <v>621</v>
      </c>
      <c r="G841" s="12" t="s">
        <v>622</v>
      </c>
      <c r="H841" s="13">
        <v>4106</v>
      </c>
      <c r="I841" s="17">
        <v>1</v>
      </c>
      <c r="J841" s="13">
        <f t="shared" si="14"/>
        <v>4106</v>
      </c>
      <c r="K841" s="5" t="str">
        <f>VLOOKUP(F841,'[2]калькуляция 2'!$B$3:$S$190,18,FALSE)</f>
        <v>ДОПОЛНИТЬ</v>
      </c>
    </row>
    <row r="842" spans="1:13" ht="16.5" customHeight="1" thickBot="1" x14ac:dyDescent="0.3">
      <c r="A842" s="73"/>
      <c r="B842" s="76"/>
      <c r="C842" s="76"/>
      <c r="D842" s="79"/>
      <c r="E842" s="76"/>
      <c r="F842" s="12" t="s">
        <v>623</v>
      </c>
      <c r="G842" s="12" t="s">
        <v>624</v>
      </c>
      <c r="H842" s="13">
        <v>1173</v>
      </c>
      <c r="I842" s="17">
        <v>1</v>
      </c>
      <c r="J842" s="13">
        <f t="shared" si="14"/>
        <v>1173</v>
      </c>
      <c r="K842" s="5" t="str">
        <f>VLOOKUP(F842,'[2]калькуляция 2'!$B$3:$S$190,18,FALSE)</f>
        <v>ТС-Приложение №20</v>
      </c>
    </row>
    <row r="843" spans="1:13" ht="16.5" customHeight="1" thickBot="1" x14ac:dyDescent="0.3">
      <c r="A843" s="73"/>
      <c r="B843" s="76"/>
      <c r="C843" s="76"/>
      <c r="D843" s="79"/>
      <c r="E843" s="76"/>
      <c r="F843" s="12" t="s">
        <v>625</v>
      </c>
      <c r="G843" s="12" t="s">
        <v>626</v>
      </c>
      <c r="H843" s="13">
        <v>10159</v>
      </c>
      <c r="I843" s="17">
        <v>1</v>
      </c>
      <c r="J843" s="13">
        <f t="shared" si="14"/>
        <v>10159</v>
      </c>
      <c r="K843" s="5" t="str">
        <f>VLOOKUP(F843,'[2]калькуляция 2'!$B$3:$S$190,18,FALSE)</f>
        <v>ТС-Приложение №20</v>
      </c>
    </row>
    <row r="844" spans="1:13" ht="16.5" customHeight="1" thickBot="1" x14ac:dyDescent="0.3">
      <c r="A844" s="74"/>
      <c r="B844" s="77"/>
      <c r="C844" s="77"/>
      <c r="D844" s="80"/>
      <c r="E844" s="77"/>
      <c r="F844" s="16" t="s">
        <v>627</v>
      </c>
      <c r="G844" s="16" t="s">
        <v>628</v>
      </c>
      <c r="H844" s="17">
        <v>201</v>
      </c>
      <c r="I844" s="17">
        <v>1</v>
      </c>
      <c r="J844" s="17">
        <f t="shared" si="14"/>
        <v>201</v>
      </c>
      <c r="K844" s="5" t="str">
        <f>VLOOKUP(F844,'[2]калькуляция 2'!$B$3:$S$190,18,FALSE)</f>
        <v>ТС-Приложение №18</v>
      </c>
      <c r="M844" s="49">
        <f>SUM(J840:J844)</f>
        <v>19593</v>
      </c>
    </row>
    <row r="845" spans="1:13" ht="11.25" customHeight="1" thickBot="1" x14ac:dyDescent="0.3">
      <c r="A845" s="72" t="s">
        <v>315</v>
      </c>
      <c r="B845" s="75" t="s">
        <v>153</v>
      </c>
      <c r="C845" s="75" t="s">
        <v>154</v>
      </c>
      <c r="D845" s="78" t="s">
        <v>629</v>
      </c>
      <c r="E845" s="75" t="s">
        <v>4</v>
      </c>
      <c r="F845" s="22" t="s">
        <v>759</v>
      </c>
      <c r="G845" s="22" t="s">
        <v>604</v>
      </c>
      <c r="H845" s="23">
        <v>1977</v>
      </c>
      <c r="I845" s="17">
        <v>2</v>
      </c>
      <c r="J845" s="23">
        <f t="shared" si="14"/>
        <v>3954</v>
      </c>
      <c r="K845" s="5" t="e">
        <f>VLOOKUP(F845,'[2]калькуляция 2'!$B$3:$S$190,18,FALSE)</f>
        <v>#N/A</v>
      </c>
    </row>
    <row r="846" spans="1:13" ht="12" thickBot="1" x14ac:dyDescent="0.3">
      <c r="A846" s="73"/>
      <c r="B846" s="76"/>
      <c r="C846" s="76"/>
      <c r="D846" s="79"/>
      <c r="E846" s="76"/>
      <c r="F846" s="12" t="s">
        <v>486</v>
      </c>
      <c r="G846" s="12" t="s">
        <v>487</v>
      </c>
      <c r="H846" s="13">
        <v>5226.12</v>
      </c>
      <c r="I846" s="17">
        <v>1</v>
      </c>
      <c r="J846" s="13">
        <f t="shared" si="14"/>
        <v>5226.12</v>
      </c>
      <c r="K846" s="5" t="str">
        <f>VLOOKUP(F846,'[2]калькуляция 2'!$B$3:$S$190,18,FALSE)</f>
        <v>ТС-Приложение №20</v>
      </c>
    </row>
    <row r="847" spans="1:13" ht="12" thickBot="1" x14ac:dyDescent="0.3">
      <c r="A847" s="73"/>
      <c r="B847" s="76"/>
      <c r="C847" s="76"/>
      <c r="D847" s="79"/>
      <c r="E847" s="76"/>
      <c r="F847" s="12" t="s">
        <v>609</v>
      </c>
      <c r="G847" s="12" t="s">
        <v>610</v>
      </c>
      <c r="H847" s="13">
        <v>884</v>
      </c>
      <c r="I847" s="17">
        <v>1</v>
      </c>
      <c r="J847" s="13">
        <f t="shared" si="14"/>
        <v>884</v>
      </c>
      <c r="K847" s="5" t="str">
        <f>VLOOKUP(F847,'[2]калькуляция 2'!$B$3:$S$190,18,FALSE)</f>
        <v>ТС-Приложение №20</v>
      </c>
    </row>
    <row r="848" spans="1:13" ht="12" thickBot="1" x14ac:dyDescent="0.3">
      <c r="A848" s="73"/>
      <c r="B848" s="76"/>
      <c r="C848" s="76"/>
      <c r="D848" s="79"/>
      <c r="E848" s="76"/>
      <c r="F848" s="12" t="s">
        <v>630</v>
      </c>
      <c r="G848" s="12" t="s">
        <v>631</v>
      </c>
      <c r="H848" s="13">
        <v>748</v>
      </c>
      <c r="I848" s="17">
        <v>1</v>
      </c>
      <c r="J848" s="13">
        <f t="shared" si="14"/>
        <v>748</v>
      </c>
      <c r="K848" s="5" t="str">
        <f>VLOOKUP(F848,'[2]калькуляция 2'!$B$3:$S$190,18,FALSE)</f>
        <v>ТС-Приложение №20</v>
      </c>
    </row>
    <row r="849" spans="1:13" ht="12" thickBot="1" x14ac:dyDescent="0.3">
      <c r="A849" s="74"/>
      <c r="B849" s="77"/>
      <c r="C849" s="77"/>
      <c r="D849" s="80"/>
      <c r="E849" s="77"/>
      <c r="F849" s="16" t="s">
        <v>632</v>
      </c>
      <c r="G849" s="16" t="s">
        <v>633</v>
      </c>
      <c r="H849" s="17">
        <v>7773</v>
      </c>
      <c r="I849" s="17">
        <v>1</v>
      </c>
      <c r="J849" s="17">
        <f t="shared" si="14"/>
        <v>7773</v>
      </c>
      <c r="K849" s="5" t="str">
        <f>VLOOKUP(F849,'[2]калькуляция 2'!$B$3:$S$190,18,FALSE)</f>
        <v>ТС-Приложение №18</v>
      </c>
      <c r="M849" s="49">
        <f>SUM(J845:J849)</f>
        <v>18585.12</v>
      </c>
    </row>
    <row r="850" spans="1:13" ht="11.25" customHeight="1" thickBot="1" x14ac:dyDescent="0.3">
      <c r="A850" s="72" t="s">
        <v>315</v>
      </c>
      <c r="B850" s="75" t="s">
        <v>155</v>
      </c>
      <c r="C850" s="75" t="s">
        <v>156</v>
      </c>
      <c r="D850" s="78" t="s">
        <v>634</v>
      </c>
      <c r="E850" s="75" t="s">
        <v>4</v>
      </c>
      <c r="F850" s="22" t="s">
        <v>759</v>
      </c>
      <c r="G850" s="22" t="s">
        <v>604</v>
      </c>
      <c r="H850" s="23">
        <v>1977</v>
      </c>
      <c r="I850" s="17">
        <v>2</v>
      </c>
      <c r="J850" s="23">
        <f t="shared" si="14"/>
        <v>3954</v>
      </c>
      <c r="K850" s="5" t="e">
        <f>VLOOKUP(F850,'[2]калькуляция 2'!$B$3:$S$190,18,FALSE)</f>
        <v>#N/A</v>
      </c>
    </row>
    <row r="851" spans="1:13" ht="12" thickBot="1" x14ac:dyDescent="0.3">
      <c r="A851" s="73"/>
      <c r="B851" s="76"/>
      <c r="C851" s="76"/>
      <c r="D851" s="79"/>
      <c r="E851" s="76"/>
      <c r="F851" s="12" t="s">
        <v>609</v>
      </c>
      <c r="G851" s="12" t="s">
        <v>610</v>
      </c>
      <c r="H851" s="13">
        <v>884</v>
      </c>
      <c r="I851" s="17">
        <v>1</v>
      </c>
      <c r="J851" s="13">
        <f t="shared" si="14"/>
        <v>884</v>
      </c>
      <c r="K851" s="5" t="str">
        <f>VLOOKUP(F851,'[2]калькуляция 2'!$B$3:$S$190,18,FALSE)</f>
        <v>ТС-Приложение №20</v>
      </c>
    </row>
    <row r="852" spans="1:13" ht="12" thickBot="1" x14ac:dyDescent="0.3">
      <c r="A852" s="73"/>
      <c r="B852" s="76"/>
      <c r="C852" s="76"/>
      <c r="D852" s="79"/>
      <c r="E852" s="76"/>
      <c r="F852" s="12" t="s">
        <v>618</v>
      </c>
      <c r="G852" s="12" t="s">
        <v>619</v>
      </c>
      <c r="H852" s="13">
        <v>649</v>
      </c>
      <c r="I852" s="17">
        <v>1</v>
      </c>
      <c r="J852" s="13">
        <f t="shared" si="14"/>
        <v>649</v>
      </c>
      <c r="K852" s="5" t="str">
        <f>VLOOKUP(F852,'[2]калькуляция 2'!$B$3:$S$190,18,FALSE)</f>
        <v>ТС-Приложение №18</v>
      </c>
    </row>
    <row r="853" spans="1:13" ht="12" thickBot="1" x14ac:dyDescent="0.3">
      <c r="A853" s="74"/>
      <c r="B853" s="77"/>
      <c r="C853" s="77"/>
      <c r="D853" s="80"/>
      <c r="E853" s="77"/>
      <c r="F853" s="16" t="s">
        <v>635</v>
      </c>
      <c r="G853" s="16" t="s">
        <v>636</v>
      </c>
      <c r="H853" s="17">
        <v>2423</v>
      </c>
      <c r="I853" s="17">
        <v>1</v>
      </c>
      <c r="J853" s="17">
        <f t="shared" si="14"/>
        <v>2423</v>
      </c>
      <c r="K853" s="5" t="str">
        <f>VLOOKUP(F853,'[2]калькуляция 2'!$B$3:$S$190,18,FALSE)</f>
        <v>ДОПОЛНИТЬ</v>
      </c>
      <c r="M853" s="49">
        <f>SUM(J850:J853)</f>
        <v>7910</v>
      </c>
    </row>
    <row r="854" spans="1:13" ht="11.25" customHeight="1" thickBot="1" x14ac:dyDescent="0.3">
      <c r="A854" s="72" t="s">
        <v>315</v>
      </c>
      <c r="B854" s="75" t="s">
        <v>157</v>
      </c>
      <c r="C854" s="75" t="s">
        <v>158</v>
      </c>
      <c r="D854" s="78" t="s">
        <v>634</v>
      </c>
      <c r="E854" s="75" t="s">
        <v>4</v>
      </c>
      <c r="F854" s="22" t="s">
        <v>759</v>
      </c>
      <c r="G854" s="22" t="s">
        <v>604</v>
      </c>
      <c r="H854" s="23">
        <v>1977</v>
      </c>
      <c r="I854" s="17">
        <v>2</v>
      </c>
      <c r="J854" s="23">
        <f t="shared" si="14"/>
        <v>3954</v>
      </c>
      <c r="K854" s="5" t="e">
        <f>VLOOKUP(F854,'[2]калькуляция 2'!$B$3:$S$190,18,FALSE)</f>
        <v>#N/A</v>
      </c>
    </row>
    <row r="855" spans="1:13" ht="12" thickBot="1" x14ac:dyDescent="0.3">
      <c r="A855" s="73"/>
      <c r="B855" s="76"/>
      <c r="C855" s="76"/>
      <c r="D855" s="79"/>
      <c r="E855" s="76"/>
      <c r="F855" s="12" t="s">
        <v>609</v>
      </c>
      <c r="G855" s="12" t="s">
        <v>610</v>
      </c>
      <c r="H855" s="13">
        <v>884</v>
      </c>
      <c r="I855" s="17">
        <v>1</v>
      </c>
      <c r="J855" s="13">
        <f t="shared" si="14"/>
        <v>884</v>
      </c>
      <c r="K855" s="5" t="str">
        <f>VLOOKUP(F855,'[2]калькуляция 2'!$B$3:$S$190,18,FALSE)</f>
        <v>ТС-Приложение №20</v>
      </c>
    </row>
    <row r="856" spans="1:13" ht="12" thickBot="1" x14ac:dyDescent="0.3">
      <c r="A856" s="73"/>
      <c r="B856" s="76"/>
      <c r="C856" s="76"/>
      <c r="D856" s="79"/>
      <c r="E856" s="76"/>
      <c r="F856" s="12" t="s">
        <v>618</v>
      </c>
      <c r="G856" s="12" t="s">
        <v>619</v>
      </c>
      <c r="H856" s="13">
        <v>649</v>
      </c>
      <c r="I856" s="17">
        <v>1</v>
      </c>
      <c r="J856" s="13">
        <f t="shared" si="14"/>
        <v>649</v>
      </c>
      <c r="K856" s="5" t="str">
        <f>VLOOKUP(F856,'[2]калькуляция 2'!$B$3:$S$190,18,FALSE)</f>
        <v>ТС-Приложение №18</v>
      </c>
    </row>
    <row r="857" spans="1:13" ht="12" thickBot="1" x14ac:dyDescent="0.3">
      <c r="A857" s="74"/>
      <c r="B857" s="77"/>
      <c r="C857" s="77"/>
      <c r="D857" s="80"/>
      <c r="E857" s="77"/>
      <c r="F857" s="16" t="s">
        <v>635</v>
      </c>
      <c r="G857" s="16" t="s">
        <v>636</v>
      </c>
      <c r="H857" s="17">
        <v>2423</v>
      </c>
      <c r="I857" s="17">
        <v>1</v>
      </c>
      <c r="J857" s="17">
        <f t="shared" si="14"/>
        <v>2423</v>
      </c>
      <c r="K857" s="5" t="str">
        <f>VLOOKUP(F857,'[2]калькуляция 2'!$B$3:$S$190,18,FALSE)</f>
        <v>ДОПОЛНИТЬ</v>
      </c>
      <c r="M857" s="49">
        <f>SUM(J854:J857)</f>
        <v>7910</v>
      </c>
    </row>
    <row r="858" spans="1:13" ht="11.25" customHeight="1" thickBot="1" x14ac:dyDescent="0.3">
      <c r="A858" s="72" t="s">
        <v>315</v>
      </c>
      <c r="B858" s="75" t="s">
        <v>159</v>
      </c>
      <c r="C858" s="75" t="s">
        <v>160</v>
      </c>
      <c r="D858" s="78" t="s">
        <v>634</v>
      </c>
      <c r="E858" s="75" t="s">
        <v>4</v>
      </c>
      <c r="F858" s="22" t="s">
        <v>759</v>
      </c>
      <c r="G858" s="22" t="s">
        <v>604</v>
      </c>
      <c r="H858" s="23">
        <v>1977</v>
      </c>
      <c r="I858" s="17">
        <v>2</v>
      </c>
      <c r="J858" s="23">
        <f t="shared" si="14"/>
        <v>3954</v>
      </c>
      <c r="K858" s="5" t="e">
        <f>VLOOKUP(F858,'[2]калькуляция 2'!$B$3:$S$190,18,FALSE)</f>
        <v>#N/A</v>
      </c>
    </row>
    <row r="859" spans="1:13" ht="12" thickBot="1" x14ac:dyDescent="0.3">
      <c r="A859" s="73"/>
      <c r="B859" s="76"/>
      <c r="C859" s="76"/>
      <c r="D859" s="79"/>
      <c r="E859" s="76"/>
      <c r="F859" s="12" t="s">
        <v>609</v>
      </c>
      <c r="G859" s="12" t="s">
        <v>610</v>
      </c>
      <c r="H859" s="13">
        <v>884</v>
      </c>
      <c r="I859" s="17">
        <v>1</v>
      </c>
      <c r="J859" s="13">
        <f t="shared" si="14"/>
        <v>884</v>
      </c>
      <c r="K859" s="5" t="str">
        <f>VLOOKUP(F859,'[2]калькуляция 2'!$B$3:$S$190,18,FALSE)</f>
        <v>ТС-Приложение №20</v>
      </c>
    </row>
    <row r="860" spans="1:13" ht="12" thickBot="1" x14ac:dyDescent="0.3">
      <c r="A860" s="73"/>
      <c r="B860" s="76"/>
      <c r="C860" s="76"/>
      <c r="D860" s="79"/>
      <c r="E860" s="76"/>
      <c r="F860" s="12" t="s">
        <v>618</v>
      </c>
      <c r="G860" s="12" t="s">
        <v>619</v>
      </c>
      <c r="H860" s="13">
        <v>649</v>
      </c>
      <c r="I860" s="17">
        <v>1</v>
      </c>
      <c r="J860" s="13">
        <f t="shared" si="14"/>
        <v>649</v>
      </c>
      <c r="K860" s="5" t="str">
        <f>VLOOKUP(F860,'[2]калькуляция 2'!$B$3:$S$190,18,FALSE)</f>
        <v>ТС-Приложение №18</v>
      </c>
    </row>
    <row r="861" spans="1:13" ht="12" thickBot="1" x14ac:dyDescent="0.3">
      <c r="A861" s="74"/>
      <c r="B861" s="77"/>
      <c r="C861" s="77"/>
      <c r="D861" s="80"/>
      <c r="E861" s="77"/>
      <c r="F861" s="16" t="s">
        <v>635</v>
      </c>
      <c r="G861" s="16" t="s">
        <v>636</v>
      </c>
      <c r="H861" s="17">
        <v>2423</v>
      </c>
      <c r="I861" s="17">
        <v>1</v>
      </c>
      <c r="J861" s="17">
        <f t="shared" si="14"/>
        <v>2423</v>
      </c>
      <c r="K861" s="5" t="str">
        <f>VLOOKUP(F861,'[2]калькуляция 2'!$B$3:$S$190,18,FALSE)</f>
        <v>ДОПОЛНИТЬ</v>
      </c>
      <c r="M861" s="49">
        <f>SUM(J858:J861)</f>
        <v>7910</v>
      </c>
    </row>
    <row r="862" spans="1:13" ht="11.25" customHeight="1" thickBot="1" x14ac:dyDescent="0.3">
      <c r="A862" s="72" t="s">
        <v>315</v>
      </c>
      <c r="B862" s="75" t="s">
        <v>161</v>
      </c>
      <c r="C862" s="75" t="s">
        <v>162</v>
      </c>
      <c r="D862" s="78" t="s">
        <v>634</v>
      </c>
      <c r="E862" s="75" t="s">
        <v>4</v>
      </c>
      <c r="F862" s="22" t="s">
        <v>759</v>
      </c>
      <c r="G862" s="22" t="s">
        <v>604</v>
      </c>
      <c r="H862" s="23">
        <v>1977</v>
      </c>
      <c r="I862" s="17">
        <v>2</v>
      </c>
      <c r="J862" s="23">
        <f t="shared" si="14"/>
        <v>3954</v>
      </c>
      <c r="K862" s="5" t="e">
        <f>VLOOKUP(F862,'[2]калькуляция 2'!$B$3:$S$190,18,FALSE)</f>
        <v>#N/A</v>
      </c>
    </row>
    <row r="863" spans="1:13" ht="12" thickBot="1" x14ac:dyDescent="0.3">
      <c r="A863" s="73"/>
      <c r="B863" s="76"/>
      <c r="C863" s="76"/>
      <c r="D863" s="79"/>
      <c r="E863" s="76"/>
      <c r="F863" s="12" t="s">
        <v>609</v>
      </c>
      <c r="G863" s="12" t="s">
        <v>610</v>
      </c>
      <c r="H863" s="13">
        <v>884</v>
      </c>
      <c r="I863" s="17">
        <v>1</v>
      </c>
      <c r="J863" s="13">
        <f t="shared" si="14"/>
        <v>884</v>
      </c>
      <c r="K863" s="5" t="str">
        <f>VLOOKUP(F863,'[2]калькуляция 2'!$B$3:$S$190,18,FALSE)</f>
        <v>ТС-Приложение №20</v>
      </c>
    </row>
    <row r="864" spans="1:13" ht="12" thickBot="1" x14ac:dyDescent="0.3">
      <c r="A864" s="73"/>
      <c r="B864" s="76"/>
      <c r="C864" s="76"/>
      <c r="D864" s="79"/>
      <c r="E864" s="76"/>
      <c r="F864" s="12" t="s">
        <v>618</v>
      </c>
      <c r="G864" s="12" t="s">
        <v>619</v>
      </c>
      <c r="H864" s="13">
        <v>649</v>
      </c>
      <c r="I864" s="17">
        <v>1</v>
      </c>
      <c r="J864" s="13">
        <f t="shared" si="14"/>
        <v>649</v>
      </c>
      <c r="K864" s="5" t="str">
        <f>VLOOKUP(F864,'[2]калькуляция 2'!$B$3:$S$190,18,FALSE)</f>
        <v>ТС-Приложение №18</v>
      </c>
    </row>
    <row r="865" spans="1:13" ht="12" thickBot="1" x14ac:dyDescent="0.3">
      <c r="A865" s="74"/>
      <c r="B865" s="77"/>
      <c r="C865" s="77"/>
      <c r="D865" s="80"/>
      <c r="E865" s="77"/>
      <c r="F865" s="16" t="s">
        <v>635</v>
      </c>
      <c r="G865" s="16" t="s">
        <v>636</v>
      </c>
      <c r="H865" s="17">
        <v>2423</v>
      </c>
      <c r="I865" s="17">
        <v>1</v>
      </c>
      <c r="J865" s="17">
        <f t="shared" si="14"/>
        <v>2423</v>
      </c>
      <c r="K865" s="5" t="str">
        <f>VLOOKUP(F865,'[2]калькуляция 2'!$B$3:$S$190,18,FALSE)</f>
        <v>ДОПОЛНИТЬ</v>
      </c>
      <c r="M865" s="49">
        <f>SUM(J862:J865)</f>
        <v>7910</v>
      </c>
    </row>
    <row r="866" spans="1:13" ht="11.25" customHeight="1" thickBot="1" x14ac:dyDescent="0.3">
      <c r="A866" s="72" t="s">
        <v>315</v>
      </c>
      <c r="B866" s="75" t="s">
        <v>163</v>
      </c>
      <c r="C866" s="75" t="s">
        <v>319</v>
      </c>
      <c r="D866" s="78" t="s">
        <v>637</v>
      </c>
      <c r="E866" s="75" t="s">
        <v>4</v>
      </c>
      <c r="F866" s="22" t="s">
        <v>759</v>
      </c>
      <c r="G866" s="22" t="s">
        <v>604</v>
      </c>
      <c r="H866" s="23">
        <v>1977</v>
      </c>
      <c r="I866" s="17">
        <v>2</v>
      </c>
      <c r="J866" s="23">
        <f t="shared" si="14"/>
        <v>3954</v>
      </c>
      <c r="K866" s="5" t="e">
        <f>VLOOKUP(F866,'[2]калькуляция 2'!$B$3:$S$190,18,FALSE)</f>
        <v>#N/A</v>
      </c>
    </row>
    <row r="867" spans="1:13" ht="12" thickBot="1" x14ac:dyDescent="0.3">
      <c r="A867" s="73"/>
      <c r="B867" s="76"/>
      <c r="C867" s="76"/>
      <c r="D867" s="79"/>
      <c r="E867" s="76"/>
      <c r="F867" s="12" t="s">
        <v>609</v>
      </c>
      <c r="G867" s="12" t="s">
        <v>610</v>
      </c>
      <c r="H867" s="13">
        <v>884</v>
      </c>
      <c r="I867" s="17">
        <v>1</v>
      </c>
      <c r="J867" s="13">
        <f t="shared" si="14"/>
        <v>884</v>
      </c>
      <c r="K867" s="5" t="str">
        <f>VLOOKUP(F867,'[2]калькуляция 2'!$B$3:$S$190,18,FALSE)</f>
        <v>ТС-Приложение №20</v>
      </c>
    </row>
    <row r="868" spans="1:13" ht="12" thickBot="1" x14ac:dyDescent="0.3">
      <c r="A868" s="73"/>
      <c r="B868" s="76"/>
      <c r="C868" s="76"/>
      <c r="D868" s="79"/>
      <c r="E868" s="76"/>
      <c r="F868" s="12" t="s">
        <v>481</v>
      </c>
      <c r="G868" s="12" t="s">
        <v>482</v>
      </c>
      <c r="H868" s="13">
        <v>225</v>
      </c>
      <c r="I868" s="17">
        <v>1</v>
      </c>
      <c r="J868" s="13">
        <f t="shared" si="14"/>
        <v>225</v>
      </c>
      <c r="K868" s="5" t="str">
        <f>VLOOKUP(F868,'[2]калькуляция 2'!$B$3:$S$190,18,FALSE)</f>
        <v>ТС-Приложение №18</v>
      </c>
    </row>
    <row r="869" spans="1:13" ht="12" thickBot="1" x14ac:dyDescent="0.3">
      <c r="A869" s="73"/>
      <c r="B869" s="76"/>
      <c r="C869" s="76"/>
      <c r="D869" s="79"/>
      <c r="E869" s="76"/>
      <c r="F869" s="12" t="s">
        <v>638</v>
      </c>
      <c r="G869" s="12" t="s">
        <v>639</v>
      </c>
      <c r="H869" s="13">
        <v>309</v>
      </c>
      <c r="I869" s="17">
        <v>1</v>
      </c>
      <c r="J869" s="13">
        <f t="shared" si="14"/>
        <v>309</v>
      </c>
      <c r="K869" s="5" t="str">
        <f>VLOOKUP(F869,'[2]калькуляция 2'!$B$3:$S$190,18,FALSE)</f>
        <v>ТС-Приложение №18</v>
      </c>
    </row>
    <row r="870" spans="1:13" ht="12" thickBot="1" x14ac:dyDescent="0.3">
      <c r="A870" s="74"/>
      <c r="B870" s="77"/>
      <c r="C870" s="77"/>
      <c r="D870" s="80"/>
      <c r="E870" s="77"/>
      <c r="F870" s="16" t="s">
        <v>640</v>
      </c>
      <c r="G870" s="16" t="s">
        <v>641</v>
      </c>
      <c r="H870" s="29">
        <v>2077</v>
      </c>
      <c r="I870" s="17">
        <v>1</v>
      </c>
      <c r="J870" s="29">
        <f t="shared" si="14"/>
        <v>2077</v>
      </c>
      <c r="K870" s="5" t="str">
        <f>VLOOKUP(F870,'[2]калькуляция 2'!$B$3:$S$190,18,FALSE)</f>
        <v>ДОПОЛНИТЬ</v>
      </c>
      <c r="M870" s="49">
        <f>SUM(J866:J870)</f>
        <v>7449</v>
      </c>
    </row>
    <row r="871" spans="1:13" ht="11.25" customHeight="1" thickBot="1" x14ac:dyDescent="0.3">
      <c r="A871" s="72" t="s">
        <v>315</v>
      </c>
      <c r="B871" s="75" t="s">
        <v>164</v>
      </c>
      <c r="C871" s="75" t="s">
        <v>165</v>
      </c>
      <c r="D871" s="78" t="s">
        <v>637</v>
      </c>
      <c r="E871" s="75" t="s">
        <v>4</v>
      </c>
      <c r="F871" s="22" t="s">
        <v>759</v>
      </c>
      <c r="G871" s="22" t="s">
        <v>604</v>
      </c>
      <c r="H871" s="23">
        <v>1977</v>
      </c>
      <c r="I871" s="17">
        <v>2</v>
      </c>
      <c r="J871" s="23">
        <f t="shared" si="14"/>
        <v>3954</v>
      </c>
      <c r="K871" s="5" t="e">
        <f>VLOOKUP(F871,'[2]калькуляция 2'!$B$3:$S$190,18,FALSE)</f>
        <v>#N/A</v>
      </c>
    </row>
    <row r="872" spans="1:13" ht="12" thickBot="1" x14ac:dyDescent="0.3">
      <c r="A872" s="73"/>
      <c r="B872" s="76"/>
      <c r="C872" s="76"/>
      <c r="D872" s="79"/>
      <c r="E872" s="76"/>
      <c r="F872" s="12" t="s">
        <v>609</v>
      </c>
      <c r="G872" s="12" t="s">
        <v>610</v>
      </c>
      <c r="H872" s="13">
        <v>884</v>
      </c>
      <c r="I872" s="17">
        <v>1</v>
      </c>
      <c r="J872" s="13">
        <f t="shared" si="14"/>
        <v>884</v>
      </c>
      <c r="K872" s="5" t="str">
        <f>VLOOKUP(F872,'[2]калькуляция 2'!$B$3:$S$190,18,FALSE)</f>
        <v>ТС-Приложение №20</v>
      </c>
    </row>
    <row r="873" spans="1:13" ht="12" thickBot="1" x14ac:dyDescent="0.3">
      <c r="A873" s="73"/>
      <c r="B873" s="76"/>
      <c r="C873" s="76"/>
      <c r="D873" s="79"/>
      <c r="E873" s="76"/>
      <c r="F873" s="12" t="s">
        <v>481</v>
      </c>
      <c r="G873" s="12" t="s">
        <v>482</v>
      </c>
      <c r="H873" s="13">
        <v>225</v>
      </c>
      <c r="I873" s="17">
        <v>1</v>
      </c>
      <c r="J873" s="13">
        <f t="shared" si="14"/>
        <v>225</v>
      </c>
      <c r="K873" s="5" t="str">
        <f>VLOOKUP(F873,'[2]калькуляция 2'!$B$3:$S$190,18,FALSE)</f>
        <v>ТС-Приложение №18</v>
      </c>
    </row>
    <row r="874" spans="1:13" ht="12" thickBot="1" x14ac:dyDescent="0.3">
      <c r="A874" s="73"/>
      <c r="B874" s="76"/>
      <c r="C874" s="76"/>
      <c r="D874" s="79"/>
      <c r="E874" s="76"/>
      <c r="F874" s="12" t="s">
        <v>638</v>
      </c>
      <c r="G874" s="12" t="s">
        <v>639</v>
      </c>
      <c r="H874" s="13">
        <v>309</v>
      </c>
      <c r="I874" s="17">
        <v>1</v>
      </c>
      <c r="J874" s="13">
        <f t="shared" si="14"/>
        <v>309</v>
      </c>
      <c r="K874" s="5" t="str">
        <f>VLOOKUP(F874,'[2]калькуляция 2'!$B$3:$S$190,18,FALSE)</f>
        <v>ТС-Приложение №18</v>
      </c>
    </row>
    <row r="875" spans="1:13" ht="12" thickBot="1" x14ac:dyDescent="0.3">
      <c r="A875" s="74"/>
      <c r="B875" s="77"/>
      <c r="C875" s="77"/>
      <c r="D875" s="80"/>
      <c r="E875" s="77"/>
      <c r="F875" s="16" t="s">
        <v>640</v>
      </c>
      <c r="G875" s="16" t="s">
        <v>641</v>
      </c>
      <c r="H875" s="29">
        <v>2077</v>
      </c>
      <c r="I875" s="17">
        <v>1</v>
      </c>
      <c r="J875" s="29">
        <f t="shared" si="14"/>
        <v>2077</v>
      </c>
      <c r="K875" s="5" t="str">
        <f>VLOOKUP(F875,'[2]калькуляция 2'!$B$3:$S$190,18,FALSE)</f>
        <v>ДОПОЛНИТЬ</v>
      </c>
      <c r="M875" s="49">
        <f>SUM(J871:J875)</f>
        <v>7449</v>
      </c>
    </row>
    <row r="876" spans="1:13" ht="11.25" customHeight="1" thickBot="1" x14ac:dyDescent="0.3">
      <c r="A876" s="72" t="s">
        <v>315</v>
      </c>
      <c r="B876" s="75" t="s">
        <v>166</v>
      </c>
      <c r="C876" s="75" t="s">
        <v>167</v>
      </c>
      <c r="D876" s="78" t="s">
        <v>382</v>
      </c>
      <c r="E876" s="75" t="s">
        <v>168</v>
      </c>
      <c r="F876" s="22" t="s">
        <v>759</v>
      </c>
      <c r="G876" s="22" t="s">
        <v>604</v>
      </c>
      <c r="H876" s="23">
        <v>1977</v>
      </c>
      <c r="I876" s="17">
        <v>2</v>
      </c>
      <c r="J876" s="23">
        <f t="shared" si="14"/>
        <v>3954</v>
      </c>
      <c r="K876" s="5" t="e">
        <f>VLOOKUP(F876,'[2]калькуляция 2'!$B$3:$S$190,18,FALSE)</f>
        <v>#N/A</v>
      </c>
    </row>
    <row r="877" spans="1:13" ht="12" thickBot="1" x14ac:dyDescent="0.3">
      <c r="A877" s="73"/>
      <c r="B877" s="76"/>
      <c r="C877" s="76"/>
      <c r="D877" s="79"/>
      <c r="E877" s="76"/>
      <c r="F877" s="12" t="s">
        <v>642</v>
      </c>
      <c r="G877" s="12" t="s">
        <v>643</v>
      </c>
      <c r="H877" s="13">
        <v>12037.94</v>
      </c>
      <c r="I877" s="17">
        <v>1</v>
      </c>
      <c r="J877" s="13">
        <f t="shared" si="14"/>
        <v>12037.94</v>
      </c>
      <c r="K877" s="5" t="str">
        <f>VLOOKUP(F877,'[2]калькуляция 2'!$B$3:$S$190,18,FALSE)</f>
        <v>ТС-Приложение №20</v>
      </c>
    </row>
    <row r="878" spans="1:13" ht="12" thickBot="1" x14ac:dyDescent="0.3">
      <c r="A878" s="73"/>
      <c r="B878" s="76"/>
      <c r="C878" s="76"/>
      <c r="D878" s="79"/>
      <c r="E878" s="76"/>
      <c r="F878" s="12" t="s">
        <v>644</v>
      </c>
      <c r="G878" s="12" t="s">
        <v>645</v>
      </c>
      <c r="H878" s="13">
        <v>226</v>
      </c>
      <c r="I878" s="17">
        <v>1</v>
      </c>
      <c r="J878" s="13">
        <f t="shared" si="14"/>
        <v>226</v>
      </c>
      <c r="K878" s="5" t="str">
        <f>VLOOKUP(F878,'[2]калькуляция 2'!$B$3:$S$190,18,FALSE)</f>
        <v>ТС-Приложение №18</v>
      </c>
    </row>
    <row r="879" spans="1:13" ht="12" thickBot="1" x14ac:dyDescent="0.3">
      <c r="A879" s="73"/>
      <c r="B879" s="76"/>
      <c r="C879" s="76"/>
      <c r="D879" s="79"/>
      <c r="E879" s="76"/>
      <c r="F879" s="12" t="s">
        <v>646</v>
      </c>
      <c r="G879" s="12" t="s">
        <v>647</v>
      </c>
      <c r="H879" s="13">
        <v>133</v>
      </c>
      <c r="I879" s="17">
        <v>1</v>
      </c>
      <c r="J879" s="13">
        <f t="shared" ref="J879:J942" si="15">H879*I879</f>
        <v>133</v>
      </c>
      <c r="K879" s="5" t="str">
        <f>VLOOKUP(F879,'[2]калькуляция 2'!$B$3:$S$190,18,FALSE)</f>
        <v>ТС-Приложение №18</v>
      </c>
    </row>
    <row r="880" spans="1:13" ht="12" thickBot="1" x14ac:dyDescent="0.3">
      <c r="A880" s="73"/>
      <c r="B880" s="76"/>
      <c r="C880" s="76"/>
      <c r="D880" s="79"/>
      <c r="E880" s="76"/>
      <c r="F880" s="12" t="s">
        <v>464</v>
      </c>
      <c r="G880" s="12" t="s">
        <v>465</v>
      </c>
      <c r="H880" s="13">
        <v>368</v>
      </c>
      <c r="I880" s="17">
        <v>1</v>
      </c>
      <c r="J880" s="13">
        <f t="shared" si="15"/>
        <v>368</v>
      </c>
      <c r="K880" s="5" t="str">
        <f>VLOOKUP(F880,'[2]калькуляция 2'!$B$3:$S$190,18,FALSE)</f>
        <v>ТС-Приложение №18</v>
      </c>
    </row>
    <row r="881" spans="1:13" ht="12" thickBot="1" x14ac:dyDescent="0.3">
      <c r="A881" s="73"/>
      <c r="B881" s="76"/>
      <c r="C881" s="76"/>
      <c r="D881" s="79"/>
      <c r="E881" s="76"/>
      <c r="F881" s="12" t="s">
        <v>648</v>
      </c>
      <c r="G881" s="12" t="s">
        <v>649</v>
      </c>
      <c r="H881" s="28">
        <v>396</v>
      </c>
      <c r="I881" s="17">
        <v>1</v>
      </c>
      <c r="J881" s="28">
        <f t="shared" si="15"/>
        <v>396</v>
      </c>
      <c r="K881" s="5" t="str">
        <f>VLOOKUP(F881,'[2]калькуляция 2'!$B$3:$S$190,18,FALSE)</f>
        <v>ДОПОЛНИТЬ</v>
      </c>
      <c r="M881" s="49">
        <f>SUM(J876:J881)</f>
        <v>17114.940000000002</v>
      </c>
    </row>
    <row r="882" spans="1:13" ht="24" customHeight="1" thickBot="1" x14ac:dyDescent="0.3">
      <c r="A882" s="72" t="s">
        <v>320</v>
      </c>
      <c r="B882" s="75" t="s">
        <v>169</v>
      </c>
      <c r="C882" s="75" t="s">
        <v>170</v>
      </c>
      <c r="D882" s="78" t="s">
        <v>171</v>
      </c>
      <c r="E882" s="75" t="s">
        <v>4</v>
      </c>
      <c r="F882" s="22" t="s">
        <v>650</v>
      </c>
      <c r="G882" s="22" t="s">
        <v>651</v>
      </c>
      <c r="H882" s="23">
        <v>2279</v>
      </c>
      <c r="I882" s="17">
        <v>2</v>
      </c>
      <c r="J882" s="23">
        <f t="shared" si="15"/>
        <v>4558</v>
      </c>
      <c r="K882" s="5" t="str">
        <f>VLOOKUP(F882,'[2]калькуляция 2'!$B$3:$S$190,18,FALSE)</f>
        <v>ДОПОЛНИТЬ</v>
      </c>
    </row>
    <row r="883" spans="1:13" ht="24" customHeight="1" thickBot="1" x14ac:dyDescent="0.3">
      <c r="A883" s="74"/>
      <c r="B883" s="77"/>
      <c r="C883" s="77"/>
      <c r="D883" s="80"/>
      <c r="E883" s="77"/>
      <c r="F883" s="16" t="s">
        <v>652</v>
      </c>
      <c r="G883" s="16" t="s">
        <v>653</v>
      </c>
      <c r="H883" s="17">
        <v>12875</v>
      </c>
      <c r="I883" s="17">
        <v>1</v>
      </c>
      <c r="J883" s="17">
        <f t="shared" si="15"/>
        <v>12875</v>
      </c>
      <c r="K883" s="5" t="str">
        <f>VLOOKUP(F883,'[2]калькуляция 2'!$B$3:$S$190,18,FALSE)</f>
        <v>ТС-Приложение №20</v>
      </c>
      <c r="M883" s="49">
        <f>SUM(J882:J883)</f>
        <v>17433</v>
      </c>
    </row>
    <row r="884" spans="1:13" ht="24" customHeight="1" thickBot="1" x14ac:dyDescent="0.3">
      <c r="A884" s="72" t="s">
        <v>321</v>
      </c>
      <c r="B884" s="75" t="s">
        <v>172</v>
      </c>
      <c r="C884" s="75" t="s">
        <v>173</v>
      </c>
      <c r="D884" s="78" t="s">
        <v>174</v>
      </c>
      <c r="E884" s="75" t="s">
        <v>4</v>
      </c>
      <c r="F884" s="22" t="s">
        <v>654</v>
      </c>
      <c r="G884" s="22" t="s">
        <v>655</v>
      </c>
      <c r="H884" s="23">
        <v>2683</v>
      </c>
      <c r="I884" s="17">
        <v>2</v>
      </c>
      <c r="J884" s="23">
        <f t="shared" si="15"/>
        <v>5366</v>
      </c>
      <c r="K884" s="5" t="str">
        <f>VLOOKUP(F884,'[2]калькуляция 2'!$B$3:$S$190,18,FALSE)</f>
        <v>ДОПОЛНИТЬ</v>
      </c>
    </row>
    <row r="885" spans="1:13" ht="24" customHeight="1" thickBot="1" x14ac:dyDescent="0.3">
      <c r="A885" s="73"/>
      <c r="B885" s="76"/>
      <c r="C885" s="76"/>
      <c r="D885" s="79"/>
      <c r="E885" s="76"/>
      <c r="F885" s="36" t="s">
        <v>656</v>
      </c>
      <c r="G885" s="36" t="s">
        <v>657</v>
      </c>
      <c r="H885" s="37">
        <v>7869.48</v>
      </c>
      <c r="I885" s="17">
        <v>1</v>
      </c>
      <c r="J885" s="37">
        <f t="shared" si="15"/>
        <v>7869.48</v>
      </c>
      <c r="K885" s="5" t="str">
        <f>VLOOKUP(F885,'[2]калькуляция 2'!$B$3:$S$190,18,FALSE)</f>
        <v>ТС-Приложение №20</v>
      </c>
    </row>
    <row r="886" spans="1:13" ht="24" customHeight="1" thickBot="1" x14ac:dyDescent="0.3">
      <c r="A886" s="74"/>
      <c r="B886" s="77"/>
      <c r="C886" s="77"/>
      <c r="D886" s="80"/>
      <c r="E886" s="77"/>
      <c r="F886" s="16" t="s">
        <v>658</v>
      </c>
      <c r="G886" s="16" t="s">
        <v>659</v>
      </c>
      <c r="H886" s="17">
        <v>1631</v>
      </c>
      <c r="I886" s="17">
        <v>1</v>
      </c>
      <c r="J886" s="17">
        <f t="shared" si="15"/>
        <v>1631</v>
      </c>
      <c r="K886" s="5" t="str">
        <f>VLOOKUP(F886,'[2]калькуляция 2'!$B$3:$S$190,18,FALSE)</f>
        <v>ТС-Приложение №20</v>
      </c>
      <c r="M886" s="49">
        <f>SUM(J884:J886)</f>
        <v>14866.48</v>
      </c>
    </row>
    <row r="887" spans="1:13" s="38" customFormat="1" ht="16.5" customHeight="1" thickBot="1" x14ac:dyDescent="0.3">
      <c r="A887" s="72" t="s">
        <v>321</v>
      </c>
      <c r="B887" s="81" t="s">
        <v>175</v>
      </c>
      <c r="C887" s="81" t="s">
        <v>176</v>
      </c>
      <c r="D887" s="84" t="s">
        <v>177</v>
      </c>
      <c r="E887" s="81" t="s">
        <v>4</v>
      </c>
      <c r="F887" s="10" t="s">
        <v>654</v>
      </c>
      <c r="G887" s="10" t="s">
        <v>655</v>
      </c>
      <c r="H887" s="11">
        <v>2683</v>
      </c>
      <c r="I887" s="17">
        <v>2</v>
      </c>
      <c r="J887" s="11">
        <f t="shared" si="15"/>
        <v>5366</v>
      </c>
      <c r="K887" s="5" t="str">
        <f>VLOOKUP(F887,'[2]калькуляция 2'!$B$3:$S$190,18,FALSE)</f>
        <v>ДОПОЛНИТЬ</v>
      </c>
    </row>
    <row r="888" spans="1:13" ht="16.5" customHeight="1" thickBot="1" x14ac:dyDescent="0.3">
      <c r="A888" s="73"/>
      <c r="B888" s="82"/>
      <c r="C888" s="82"/>
      <c r="D888" s="85"/>
      <c r="E888" s="82"/>
      <c r="F888" s="12" t="s">
        <v>660</v>
      </c>
      <c r="G888" s="12" t="s">
        <v>661</v>
      </c>
      <c r="H888" s="13">
        <v>12875</v>
      </c>
      <c r="I888" s="17">
        <v>1</v>
      </c>
      <c r="J888" s="13">
        <f t="shared" si="15"/>
        <v>12875</v>
      </c>
      <c r="K888" s="5" t="str">
        <f>VLOOKUP(F888,'[2]калькуляция 2'!$B$3:$S$190,18,FALSE)</f>
        <v>ТС-Приложение №20</v>
      </c>
    </row>
    <row r="889" spans="1:13" ht="16.5" customHeight="1" thickBot="1" x14ac:dyDescent="0.3">
      <c r="A889" s="74"/>
      <c r="B889" s="83"/>
      <c r="C889" s="83"/>
      <c r="D889" s="86"/>
      <c r="E889" s="83"/>
      <c r="F889" s="16" t="s">
        <v>656</v>
      </c>
      <c r="G889" s="16" t="s">
        <v>657</v>
      </c>
      <c r="H889" s="17">
        <v>7869.48</v>
      </c>
      <c r="I889" s="17">
        <v>1</v>
      </c>
      <c r="J889" s="17">
        <f t="shared" si="15"/>
        <v>7869.48</v>
      </c>
      <c r="K889" s="5" t="str">
        <f>VLOOKUP(F889,'[2]калькуляция 2'!$B$3:$S$190,18,FALSE)</f>
        <v>ТС-Приложение №20</v>
      </c>
      <c r="M889" s="49">
        <f>SUM(J887:J889)</f>
        <v>26110.48</v>
      </c>
    </row>
    <row r="890" spans="1:13" ht="16.5" customHeight="1" thickBot="1" x14ac:dyDescent="0.3">
      <c r="A890" s="72" t="s">
        <v>323</v>
      </c>
      <c r="B890" s="75" t="s">
        <v>178</v>
      </c>
      <c r="C890" s="75" t="s">
        <v>179</v>
      </c>
      <c r="D890" s="78" t="s">
        <v>383</v>
      </c>
      <c r="E890" s="75" t="s">
        <v>4</v>
      </c>
      <c r="F890" s="22" t="s">
        <v>662</v>
      </c>
      <c r="G890" s="22" t="s">
        <v>663</v>
      </c>
      <c r="H890" s="23">
        <v>2077</v>
      </c>
      <c r="I890" s="17">
        <v>2</v>
      </c>
      <c r="J890" s="23">
        <f t="shared" si="15"/>
        <v>4154</v>
      </c>
      <c r="K890" s="5" t="str">
        <f>VLOOKUP(F890,'[2]калькуляция 2'!$B$3:$S$190,18,FALSE)</f>
        <v>ДОПОЛНИТЬ</v>
      </c>
    </row>
    <row r="891" spans="1:13" ht="16.5" customHeight="1" thickBot="1" x14ac:dyDescent="0.3">
      <c r="A891" s="73"/>
      <c r="B891" s="76"/>
      <c r="C891" s="76"/>
      <c r="D891" s="79"/>
      <c r="E891" s="76"/>
      <c r="F891" s="12" t="s">
        <v>621</v>
      </c>
      <c r="G891" s="12" t="s">
        <v>622</v>
      </c>
      <c r="H891" s="13">
        <v>4106</v>
      </c>
      <c r="I891" s="17">
        <v>1</v>
      </c>
      <c r="J891" s="13">
        <f t="shared" si="15"/>
        <v>4106</v>
      </c>
      <c r="K891" s="5" t="str">
        <f>VLOOKUP(F891,'[2]калькуляция 2'!$B$3:$S$190,18,FALSE)</f>
        <v>ДОПОЛНИТЬ</v>
      </c>
    </row>
    <row r="892" spans="1:13" ht="16.5" customHeight="1" thickBot="1" x14ac:dyDescent="0.3">
      <c r="A892" s="73"/>
      <c r="B892" s="76"/>
      <c r="C892" s="76"/>
      <c r="D892" s="79"/>
      <c r="E892" s="76"/>
      <c r="F892" s="12" t="s">
        <v>656</v>
      </c>
      <c r="G892" s="12" t="s">
        <v>657</v>
      </c>
      <c r="H892" s="13">
        <v>7869.48</v>
      </c>
      <c r="I892" s="17">
        <v>1</v>
      </c>
      <c r="J892" s="13">
        <f t="shared" si="15"/>
        <v>7869.48</v>
      </c>
      <c r="K892" s="5" t="str">
        <f>VLOOKUP(F892,'[2]калькуляция 2'!$B$3:$S$190,18,FALSE)</f>
        <v>ТС-Приложение №20</v>
      </c>
      <c r="M892" s="49">
        <f>SUM(J890:J892)</f>
        <v>16129.48</v>
      </c>
    </row>
    <row r="893" spans="1:13" ht="12" customHeight="1" thickBot="1" x14ac:dyDescent="0.3">
      <c r="A893" s="72" t="s">
        <v>323</v>
      </c>
      <c r="B893" s="75" t="s">
        <v>180</v>
      </c>
      <c r="C893" s="75" t="s">
        <v>322</v>
      </c>
      <c r="D893" s="78" t="s">
        <v>384</v>
      </c>
      <c r="E893" s="75" t="s">
        <v>4</v>
      </c>
      <c r="F893" s="22" t="s">
        <v>662</v>
      </c>
      <c r="G893" s="22" t="s">
        <v>663</v>
      </c>
      <c r="H893" s="23">
        <v>2077</v>
      </c>
      <c r="I893" s="17">
        <v>2</v>
      </c>
      <c r="J893" s="23">
        <f t="shared" si="15"/>
        <v>4154</v>
      </c>
      <c r="K893" s="5" t="str">
        <f>VLOOKUP(F893,'[2]калькуляция 2'!$B$3:$S$190,18,FALSE)</f>
        <v>ДОПОЛНИТЬ</v>
      </c>
    </row>
    <row r="894" spans="1:13" ht="12" customHeight="1" thickBot="1" x14ac:dyDescent="0.3">
      <c r="A894" s="73"/>
      <c r="B894" s="76"/>
      <c r="C894" s="76"/>
      <c r="D894" s="79"/>
      <c r="E894" s="76"/>
      <c r="F894" s="12" t="s">
        <v>621</v>
      </c>
      <c r="G894" s="12" t="s">
        <v>622</v>
      </c>
      <c r="H894" s="13">
        <v>4106</v>
      </c>
      <c r="I894" s="17">
        <v>1</v>
      </c>
      <c r="J894" s="13">
        <f t="shared" si="15"/>
        <v>4106</v>
      </c>
      <c r="K894" s="5" t="str">
        <f>VLOOKUP(F894,'[2]калькуляция 2'!$B$3:$S$190,18,FALSE)</f>
        <v>ДОПОЛНИТЬ</v>
      </c>
    </row>
    <row r="895" spans="1:13" ht="12" customHeight="1" thickBot="1" x14ac:dyDescent="0.3">
      <c r="A895" s="73"/>
      <c r="B895" s="76"/>
      <c r="C895" s="76"/>
      <c r="D895" s="79"/>
      <c r="E895" s="76"/>
      <c r="F895" s="12" t="s">
        <v>664</v>
      </c>
      <c r="G895" s="12" t="s">
        <v>665</v>
      </c>
      <c r="H895" s="28">
        <v>2154</v>
      </c>
      <c r="I895" s="17">
        <v>1</v>
      </c>
      <c r="J895" s="28">
        <f t="shared" si="15"/>
        <v>2154</v>
      </c>
      <c r="K895" s="5" t="str">
        <f>VLOOKUP(F895,'[2]калькуляция 2'!$B$3:$S$190,18,FALSE)</f>
        <v>ДОПОЛНИТЬ</v>
      </c>
    </row>
    <row r="896" spans="1:13" ht="12" customHeight="1" thickBot="1" x14ac:dyDescent="0.3">
      <c r="A896" s="74"/>
      <c r="B896" s="77"/>
      <c r="C896" s="77"/>
      <c r="D896" s="80"/>
      <c r="E896" s="77"/>
      <c r="F896" s="16" t="s">
        <v>656</v>
      </c>
      <c r="G896" s="16" t="s">
        <v>657</v>
      </c>
      <c r="H896" s="17">
        <v>7869.48</v>
      </c>
      <c r="I896" s="17">
        <v>1</v>
      </c>
      <c r="J896" s="17">
        <f t="shared" si="15"/>
        <v>7869.48</v>
      </c>
      <c r="K896" s="5" t="str">
        <f>VLOOKUP(F896,'[2]калькуляция 2'!$B$3:$S$190,18,FALSE)</f>
        <v>ТС-Приложение №20</v>
      </c>
      <c r="M896" s="49">
        <f>SUM(J893:J896)</f>
        <v>18283.48</v>
      </c>
    </row>
    <row r="897" spans="1:13" ht="28.5" customHeight="1" thickBot="1" x14ac:dyDescent="0.3">
      <c r="A897" s="72" t="s">
        <v>323</v>
      </c>
      <c r="B897" s="75" t="s">
        <v>181</v>
      </c>
      <c r="C897" s="75" t="s">
        <v>182</v>
      </c>
      <c r="D897" s="78" t="s">
        <v>385</v>
      </c>
      <c r="E897" s="75" t="s">
        <v>4</v>
      </c>
      <c r="F897" s="22" t="s">
        <v>662</v>
      </c>
      <c r="G897" s="22" t="s">
        <v>663</v>
      </c>
      <c r="H897" s="23">
        <v>2077</v>
      </c>
      <c r="I897" s="17">
        <v>2</v>
      </c>
      <c r="J897" s="23">
        <f t="shared" si="15"/>
        <v>4154</v>
      </c>
      <c r="K897" s="5" t="str">
        <f>VLOOKUP(F897,'[2]калькуляция 2'!$B$3:$S$190,18,FALSE)</f>
        <v>ДОПОЛНИТЬ</v>
      </c>
    </row>
    <row r="898" spans="1:13" ht="28.5" customHeight="1" thickBot="1" x14ac:dyDescent="0.3">
      <c r="A898" s="73"/>
      <c r="B898" s="76"/>
      <c r="C898" s="76"/>
      <c r="D898" s="79"/>
      <c r="E898" s="76"/>
      <c r="F898" s="12" t="s">
        <v>656</v>
      </c>
      <c r="G898" s="12" t="s">
        <v>657</v>
      </c>
      <c r="H898" s="13">
        <v>7869.48</v>
      </c>
      <c r="I898" s="17">
        <v>1</v>
      </c>
      <c r="J898" s="13">
        <f t="shared" si="15"/>
        <v>7869.48</v>
      </c>
      <c r="K898" s="5" t="str">
        <f>VLOOKUP(F898,'[2]калькуляция 2'!$B$3:$S$190,18,FALSE)</f>
        <v>ТС-Приложение №20</v>
      </c>
      <c r="M898" s="49">
        <f>SUM(J897:J898)</f>
        <v>12023.48</v>
      </c>
    </row>
    <row r="899" spans="1:13" ht="18" customHeight="1" thickBot="1" x14ac:dyDescent="0.3">
      <c r="A899" s="72" t="s">
        <v>323</v>
      </c>
      <c r="B899" s="75" t="s">
        <v>183</v>
      </c>
      <c r="C899" s="75" t="s">
        <v>184</v>
      </c>
      <c r="D899" s="78" t="s">
        <v>185</v>
      </c>
      <c r="E899" s="75" t="s">
        <v>4</v>
      </c>
      <c r="F899" s="22" t="s">
        <v>662</v>
      </c>
      <c r="G899" s="22" t="s">
        <v>663</v>
      </c>
      <c r="H899" s="23">
        <v>2077</v>
      </c>
      <c r="I899" s="17">
        <v>2</v>
      </c>
      <c r="J899" s="23">
        <f t="shared" si="15"/>
        <v>4154</v>
      </c>
      <c r="K899" s="5" t="str">
        <f>VLOOKUP(F899,'[2]калькуляция 2'!$B$3:$S$190,18,FALSE)</f>
        <v>ДОПОЛНИТЬ</v>
      </c>
    </row>
    <row r="900" spans="1:13" ht="18" customHeight="1" thickBot="1" x14ac:dyDescent="0.3">
      <c r="A900" s="73"/>
      <c r="B900" s="76"/>
      <c r="C900" s="76"/>
      <c r="D900" s="79"/>
      <c r="E900" s="76"/>
      <c r="F900" s="12" t="s">
        <v>666</v>
      </c>
      <c r="G900" s="12" t="s">
        <v>667</v>
      </c>
      <c r="H900" s="13">
        <v>13470</v>
      </c>
      <c r="I900" s="17">
        <v>1</v>
      </c>
      <c r="J900" s="13">
        <f t="shared" si="15"/>
        <v>13470</v>
      </c>
      <c r="K900" s="5" t="str">
        <f>VLOOKUP(F900,'[2]калькуляция 2'!$B$3:$S$190,18,FALSE)</f>
        <v>ТС-Приложение №20</v>
      </c>
    </row>
    <row r="901" spans="1:13" ht="18" customHeight="1" thickBot="1" x14ac:dyDescent="0.3">
      <c r="A901" s="73"/>
      <c r="B901" s="76"/>
      <c r="C901" s="76"/>
      <c r="D901" s="79"/>
      <c r="E901" s="76"/>
      <c r="F901" s="12" t="s">
        <v>656</v>
      </c>
      <c r="G901" s="12" t="s">
        <v>657</v>
      </c>
      <c r="H901" s="13">
        <v>7869.48</v>
      </c>
      <c r="I901" s="17">
        <v>1</v>
      </c>
      <c r="J901" s="13">
        <f t="shared" si="15"/>
        <v>7869.48</v>
      </c>
      <c r="K901" s="5" t="str">
        <f>VLOOKUP(F901,'[2]калькуляция 2'!$B$3:$S$190,18,FALSE)</f>
        <v>ТС-Приложение №20</v>
      </c>
      <c r="M901" s="49">
        <f>SUM(J899:J901)</f>
        <v>25493.48</v>
      </c>
    </row>
    <row r="902" spans="1:13" ht="29.25" customHeight="1" thickBot="1" x14ac:dyDescent="0.3">
      <c r="A902" s="72" t="s">
        <v>323</v>
      </c>
      <c r="B902" s="75" t="s">
        <v>186</v>
      </c>
      <c r="C902" s="75" t="s">
        <v>187</v>
      </c>
      <c r="D902" s="78" t="s">
        <v>668</v>
      </c>
      <c r="E902" s="75" t="s">
        <v>4</v>
      </c>
      <c r="F902" s="22" t="s">
        <v>662</v>
      </c>
      <c r="G902" s="22" t="s">
        <v>663</v>
      </c>
      <c r="H902" s="23">
        <v>2077</v>
      </c>
      <c r="I902" s="17">
        <v>2</v>
      </c>
      <c r="J902" s="23">
        <f t="shared" si="15"/>
        <v>4154</v>
      </c>
      <c r="K902" s="5" t="str">
        <f>VLOOKUP(F902,'[2]калькуляция 2'!$B$3:$S$190,18,FALSE)</f>
        <v>ДОПОЛНИТЬ</v>
      </c>
    </row>
    <row r="903" spans="1:13" ht="29.25" customHeight="1" thickBot="1" x14ac:dyDescent="0.3">
      <c r="A903" s="73"/>
      <c r="B903" s="76"/>
      <c r="C903" s="76"/>
      <c r="D903" s="79"/>
      <c r="E903" s="76"/>
      <c r="F903" s="12" t="s">
        <v>666</v>
      </c>
      <c r="G903" s="12" t="s">
        <v>667</v>
      </c>
      <c r="H903" s="13">
        <v>13470</v>
      </c>
      <c r="I903" s="17">
        <v>1</v>
      </c>
      <c r="J903" s="13">
        <f t="shared" si="15"/>
        <v>13470</v>
      </c>
      <c r="K903" s="5" t="str">
        <f>VLOOKUP(F903,'[2]калькуляция 2'!$B$3:$S$190,18,FALSE)</f>
        <v>ТС-Приложение №20</v>
      </c>
      <c r="M903" s="49">
        <f>SUM(J902:J903)</f>
        <v>17624</v>
      </c>
    </row>
    <row r="904" spans="1:13" ht="11.25" customHeight="1" thickBot="1" x14ac:dyDescent="0.3">
      <c r="A904" s="72" t="s">
        <v>323</v>
      </c>
      <c r="B904" s="75" t="s">
        <v>188</v>
      </c>
      <c r="C904" s="75" t="s">
        <v>189</v>
      </c>
      <c r="D904" s="78" t="s">
        <v>669</v>
      </c>
      <c r="E904" s="75" t="s">
        <v>4</v>
      </c>
      <c r="F904" s="22" t="s">
        <v>662</v>
      </c>
      <c r="G904" s="22" t="s">
        <v>663</v>
      </c>
      <c r="H904" s="23">
        <v>2077</v>
      </c>
      <c r="I904" s="17">
        <v>2</v>
      </c>
      <c r="J904" s="23">
        <f t="shared" si="15"/>
        <v>4154</v>
      </c>
      <c r="K904" s="5" t="str">
        <f>VLOOKUP(F904,'[2]калькуляция 2'!$B$3:$S$190,18,FALSE)</f>
        <v>ДОПОЛНИТЬ</v>
      </c>
    </row>
    <row r="905" spans="1:13" ht="12" thickBot="1" x14ac:dyDescent="0.3">
      <c r="A905" s="73"/>
      <c r="B905" s="76"/>
      <c r="C905" s="76"/>
      <c r="D905" s="79"/>
      <c r="E905" s="76"/>
      <c r="F905" s="12" t="s">
        <v>670</v>
      </c>
      <c r="G905" s="12" t="s">
        <v>671</v>
      </c>
      <c r="H905" s="28">
        <v>2847</v>
      </c>
      <c r="I905" s="17">
        <v>1</v>
      </c>
      <c r="J905" s="28">
        <f t="shared" si="15"/>
        <v>2847</v>
      </c>
      <c r="K905" s="5" t="str">
        <f>VLOOKUP(F905,'[2]калькуляция 2'!$B$3:$S$190,18,FALSE)</f>
        <v>ДОПОЛНИТЬ</v>
      </c>
    </row>
    <row r="906" spans="1:13" ht="12" thickBot="1" x14ac:dyDescent="0.3">
      <c r="A906" s="73"/>
      <c r="B906" s="76"/>
      <c r="C906" s="76"/>
      <c r="D906" s="79"/>
      <c r="E906" s="76"/>
      <c r="F906" s="12" t="s">
        <v>672</v>
      </c>
      <c r="G906" s="12" t="s">
        <v>673</v>
      </c>
      <c r="H906" s="28">
        <v>2664</v>
      </c>
      <c r="I906" s="17">
        <v>1</v>
      </c>
      <c r="J906" s="28">
        <f t="shared" si="15"/>
        <v>2664</v>
      </c>
      <c r="K906" s="5" t="str">
        <f>VLOOKUP(F906,'[2]калькуляция 2'!$B$3:$S$190,18,FALSE)</f>
        <v>ДОПОЛНИТЬ</v>
      </c>
    </row>
    <row r="907" spans="1:13" ht="12" thickBot="1" x14ac:dyDescent="0.3">
      <c r="A907" s="74"/>
      <c r="B907" s="77"/>
      <c r="C907" s="77"/>
      <c r="D907" s="80"/>
      <c r="E907" s="77"/>
      <c r="F907" s="16" t="s">
        <v>656</v>
      </c>
      <c r="G907" s="16" t="s">
        <v>657</v>
      </c>
      <c r="H907" s="17">
        <v>7869.48</v>
      </c>
      <c r="I907" s="17">
        <v>1</v>
      </c>
      <c r="J907" s="17">
        <f t="shared" si="15"/>
        <v>7869.48</v>
      </c>
      <c r="K907" s="5" t="str">
        <f>VLOOKUP(F907,'[2]калькуляция 2'!$B$3:$S$190,18,FALSE)</f>
        <v>ТС-Приложение №20</v>
      </c>
      <c r="M907" s="49">
        <f>SUM(J904:J907)</f>
        <v>17534.48</v>
      </c>
    </row>
    <row r="908" spans="1:13" s="38" customFormat="1" ht="27" customHeight="1" thickBot="1" x14ac:dyDescent="0.3">
      <c r="A908" s="72" t="s">
        <v>326</v>
      </c>
      <c r="B908" s="81" t="s">
        <v>190</v>
      </c>
      <c r="C908" s="81" t="s">
        <v>191</v>
      </c>
      <c r="D908" s="84" t="s">
        <v>193</v>
      </c>
      <c r="E908" s="81" t="s">
        <v>192</v>
      </c>
      <c r="F908" s="10" t="s">
        <v>674</v>
      </c>
      <c r="G908" s="10" t="s">
        <v>675</v>
      </c>
      <c r="H908" s="11">
        <v>1573</v>
      </c>
      <c r="I908" s="17">
        <v>2</v>
      </c>
      <c r="J908" s="11">
        <f t="shared" si="15"/>
        <v>3146</v>
      </c>
      <c r="K908" s="5" t="str">
        <f>VLOOKUP(F908,'[2]калькуляция 2'!$B$3:$S$190,18,FALSE)</f>
        <v>ДОПОЛНИТЬ</v>
      </c>
    </row>
    <row r="909" spans="1:13" s="38" customFormat="1" ht="27" customHeight="1" thickBot="1" x14ac:dyDescent="0.3">
      <c r="A909" s="73"/>
      <c r="B909" s="82"/>
      <c r="C909" s="82"/>
      <c r="D909" s="85"/>
      <c r="E909" s="82"/>
      <c r="F909" s="32" t="s">
        <v>676</v>
      </c>
      <c r="G909" s="32" t="s">
        <v>677</v>
      </c>
      <c r="H909" s="28">
        <v>14022</v>
      </c>
      <c r="I909" s="17">
        <v>1</v>
      </c>
      <c r="J909" s="28">
        <f t="shared" si="15"/>
        <v>14022</v>
      </c>
      <c r="K909" s="5" t="str">
        <f>VLOOKUP(F909,'[2]калькуляция 2'!$B$3:$S$190,18,FALSE)</f>
        <v>ТС-Приложение №20</v>
      </c>
    </row>
    <row r="910" spans="1:13" s="38" customFormat="1" ht="27" customHeight="1" thickBot="1" x14ac:dyDescent="0.3">
      <c r="A910" s="73"/>
      <c r="B910" s="82"/>
      <c r="C910" s="82"/>
      <c r="D910" s="85"/>
      <c r="E910" s="82"/>
      <c r="F910" s="32" t="s">
        <v>678</v>
      </c>
      <c r="G910" s="32" t="s">
        <v>679</v>
      </c>
      <c r="H910" s="28">
        <v>12642</v>
      </c>
      <c r="I910" s="17">
        <v>1</v>
      </c>
      <c r="J910" s="28">
        <f t="shared" si="15"/>
        <v>12642</v>
      </c>
      <c r="K910" s="5" t="str">
        <f>VLOOKUP(F910,'[2]калькуляция 2'!$B$3:$S$190,18,FALSE)</f>
        <v>ТС-Приложение №20</v>
      </c>
      <c r="M910" s="52">
        <f>SUM(J908:J910)</f>
        <v>29810</v>
      </c>
    </row>
    <row r="911" spans="1:13" s="38" customFormat="1" ht="20.25" customHeight="1" thickBot="1" x14ac:dyDescent="0.3">
      <c r="A911" s="72" t="s">
        <v>326</v>
      </c>
      <c r="B911" s="81" t="s">
        <v>194</v>
      </c>
      <c r="C911" s="81" t="s">
        <v>325</v>
      </c>
      <c r="D911" s="84" t="s">
        <v>388</v>
      </c>
      <c r="E911" s="81" t="s">
        <v>4</v>
      </c>
      <c r="F911" s="10" t="s">
        <v>674</v>
      </c>
      <c r="G911" s="10" t="s">
        <v>675</v>
      </c>
      <c r="H911" s="11">
        <v>1573</v>
      </c>
      <c r="I911" s="17">
        <v>2</v>
      </c>
      <c r="J911" s="11">
        <f t="shared" si="15"/>
        <v>3146</v>
      </c>
      <c r="K911" s="5" t="str">
        <f>VLOOKUP(F911,'[2]калькуляция 2'!$B$3:$S$190,18,FALSE)</f>
        <v>ДОПОЛНИТЬ</v>
      </c>
    </row>
    <row r="912" spans="1:13" s="38" customFormat="1" ht="20.25" customHeight="1" thickBot="1" x14ac:dyDescent="0.3">
      <c r="A912" s="73"/>
      <c r="B912" s="82"/>
      <c r="C912" s="82"/>
      <c r="D912" s="85"/>
      <c r="E912" s="82"/>
      <c r="F912" s="32" t="s">
        <v>676</v>
      </c>
      <c r="G912" s="32" t="s">
        <v>677</v>
      </c>
      <c r="H912" s="28">
        <v>14022</v>
      </c>
      <c r="I912" s="17">
        <v>1</v>
      </c>
      <c r="J912" s="28">
        <f t="shared" si="15"/>
        <v>14022</v>
      </c>
      <c r="K912" s="5" t="str">
        <f>VLOOKUP(F912,'[2]калькуляция 2'!$B$3:$S$190,18,FALSE)</f>
        <v>ТС-Приложение №20</v>
      </c>
    </row>
    <row r="913" spans="1:13" s="38" customFormat="1" ht="20.25" customHeight="1" thickBot="1" x14ac:dyDescent="0.3">
      <c r="A913" s="73"/>
      <c r="B913" s="82"/>
      <c r="C913" s="82"/>
      <c r="D913" s="85"/>
      <c r="E913" s="82"/>
      <c r="F913" s="32" t="s">
        <v>678</v>
      </c>
      <c r="G913" s="32" t="s">
        <v>679</v>
      </c>
      <c r="H913" s="28">
        <v>12642</v>
      </c>
      <c r="I913" s="17">
        <v>1</v>
      </c>
      <c r="J913" s="28">
        <f t="shared" si="15"/>
        <v>12642</v>
      </c>
      <c r="K913" s="5" t="str">
        <f>VLOOKUP(F913,'[2]калькуляция 2'!$B$3:$S$190,18,FALSE)</f>
        <v>ТС-Приложение №20</v>
      </c>
      <c r="M913" s="52">
        <f>SUM(J911:J913)</f>
        <v>29810</v>
      </c>
    </row>
    <row r="914" spans="1:13" s="38" customFormat="1" ht="11.25" customHeight="1" thickBot="1" x14ac:dyDescent="0.3">
      <c r="A914" s="72" t="s">
        <v>326</v>
      </c>
      <c r="B914" s="81" t="s">
        <v>195</v>
      </c>
      <c r="C914" s="81" t="s">
        <v>324</v>
      </c>
      <c r="D914" s="84" t="s">
        <v>196</v>
      </c>
      <c r="E914" s="81" t="s">
        <v>4</v>
      </c>
      <c r="F914" s="10" t="s">
        <v>674</v>
      </c>
      <c r="G914" s="10" t="s">
        <v>675</v>
      </c>
      <c r="H914" s="11">
        <v>1573</v>
      </c>
      <c r="I914" s="17">
        <v>2</v>
      </c>
      <c r="J914" s="11">
        <f t="shared" si="15"/>
        <v>3146</v>
      </c>
      <c r="K914" s="5" t="str">
        <f>VLOOKUP(F914,'[2]калькуляция 2'!$B$3:$S$190,18,FALSE)</f>
        <v>ДОПОЛНИТЬ</v>
      </c>
    </row>
    <row r="915" spans="1:13" s="38" customFormat="1" ht="12" thickBot="1" x14ac:dyDescent="0.3">
      <c r="A915" s="73"/>
      <c r="B915" s="82"/>
      <c r="C915" s="82"/>
      <c r="D915" s="85"/>
      <c r="E915" s="82"/>
      <c r="F915" s="32" t="s">
        <v>676</v>
      </c>
      <c r="G915" s="32" t="s">
        <v>677</v>
      </c>
      <c r="H915" s="28">
        <v>14022</v>
      </c>
      <c r="I915" s="17">
        <v>1</v>
      </c>
      <c r="J915" s="28">
        <f t="shared" si="15"/>
        <v>14022</v>
      </c>
      <c r="K915" s="5" t="str">
        <f>VLOOKUP(F915,'[2]калькуляция 2'!$B$3:$S$190,18,FALSE)</f>
        <v>ТС-Приложение №20</v>
      </c>
    </row>
    <row r="916" spans="1:13" s="38" customFormat="1" ht="12" thickBot="1" x14ac:dyDescent="0.3">
      <c r="A916" s="73"/>
      <c r="B916" s="82"/>
      <c r="C916" s="82"/>
      <c r="D916" s="85"/>
      <c r="E916" s="82"/>
      <c r="F916" s="32" t="s">
        <v>678</v>
      </c>
      <c r="G916" s="32" t="s">
        <v>679</v>
      </c>
      <c r="H916" s="28">
        <v>12642</v>
      </c>
      <c r="I916" s="17">
        <v>1</v>
      </c>
      <c r="J916" s="28">
        <f t="shared" si="15"/>
        <v>12642</v>
      </c>
      <c r="K916" s="5" t="str">
        <f>VLOOKUP(F916,'[2]калькуляция 2'!$B$3:$S$190,18,FALSE)</f>
        <v>ТС-Приложение №20</v>
      </c>
    </row>
    <row r="917" spans="1:13" s="38" customFormat="1" ht="12" thickBot="1" x14ac:dyDescent="0.3">
      <c r="A917" s="73"/>
      <c r="B917" s="82"/>
      <c r="C917" s="82"/>
      <c r="D917" s="85"/>
      <c r="E917" s="82"/>
      <c r="F917" s="32" t="s">
        <v>656</v>
      </c>
      <c r="G917" s="32" t="s">
        <v>657</v>
      </c>
      <c r="H917" s="28">
        <v>7869.48</v>
      </c>
      <c r="I917" s="17">
        <v>1</v>
      </c>
      <c r="J917" s="28">
        <f t="shared" si="15"/>
        <v>7869.48</v>
      </c>
      <c r="K917" s="5" t="str">
        <f>VLOOKUP(F917,'[2]калькуляция 2'!$B$3:$S$190,18,FALSE)</f>
        <v>ТС-Приложение №20</v>
      </c>
    </row>
    <row r="918" spans="1:13" s="38" customFormat="1" ht="12" thickBot="1" x14ac:dyDescent="0.3">
      <c r="A918" s="73"/>
      <c r="B918" s="82"/>
      <c r="C918" s="82"/>
      <c r="D918" s="85"/>
      <c r="E918" s="82"/>
      <c r="F918" s="32" t="s">
        <v>680</v>
      </c>
      <c r="G918" s="32" t="s">
        <v>681</v>
      </c>
      <c r="H918" s="28">
        <v>2423</v>
      </c>
      <c r="I918" s="17">
        <v>1</v>
      </c>
      <c r="J918" s="28">
        <f t="shared" si="15"/>
        <v>2423</v>
      </c>
      <c r="K918" s="5" t="str">
        <f>VLOOKUP(F918,'[2]калькуляция 2'!$B$3:$S$190,18,FALSE)</f>
        <v>ДОПОЛНИТЬ</v>
      </c>
    </row>
    <row r="919" spans="1:13" s="38" customFormat="1" ht="12" thickBot="1" x14ac:dyDescent="0.3">
      <c r="A919" s="74"/>
      <c r="B919" s="83"/>
      <c r="C919" s="83"/>
      <c r="D919" s="86"/>
      <c r="E919" s="83"/>
      <c r="F919" s="35" t="s">
        <v>682</v>
      </c>
      <c r="G919" s="35" t="s">
        <v>683</v>
      </c>
      <c r="H919" s="29">
        <v>2423</v>
      </c>
      <c r="I919" s="17">
        <v>1</v>
      </c>
      <c r="J919" s="29">
        <f t="shared" si="15"/>
        <v>2423</v>
      </c>
      <c r="K919" s="5" t="str">
        <f>VLOOKUP(F919,'[2]калькуляция 2'!$B$3:$S$190,18,FALSE)</f>
        <v>ДОПОЛНИТЬ</v>
      </c>
      <c r="M919" s="52">
        <f>SUM(J914:J919)</f>
        <v>42525.479999999996</v>
      </c>
    </row>
    <row r="920" spans="1:13" s="38" customFormat="1" ht="16.5" customHeight="1" thickBot="1" x14ac:dyDescent="0.3">
      <c r="A920" s="72" t="s">
        <v>326</v>
      </c>
      <c r="B920" s="81" t="s">
        <v>197</v>
      </c>
      <c r="C920" s="81" t="s">
        <v>198</v>
      </c>
      <c r="D920" s="84" t="s">
        <v>199</v>
      </c>
      <c r="E920" s="81" t="s">
        <v>4</v>
      </c>
      <c r="F920" s="10" t="s">
        <v>674</v>
      </c>
      <c r="G920" s="10" t="s">
        <v>675</v>
      </c>
      <c r="H920" s="11">
        <v>1573</v>
      </c>
      <c r="I920" s="17">
        <v>2</v>
      </c>
      <c r="J920" s="11">
        <f t="shared" si="15"/>
        <v>3146</v>
      </c>
      <c r="K920" s="5" t="str">
        <f>VLOOKUP(F920,'[2]калькуляция 2'!$B$3:$S$190,18,FALSE)</f>
        <v>ДОПОЛНИТЬ</v>
      </c>
    </row>
    <row r="921" spans="1:13" s="38" customFormat="1" ht="16.5" customHeight="1" thickBot="1" x14ac:dyDescent="0.3">
      <c r="A921" s="73"/>
      <c r="B921" s="82"/>
      <c r="C921" s="82"/>
      <c r="D921" s="85"/>
      <c r="E921" s="82"/>
      <c r="F921" s="32" t="s">
        <v>676</v>
      </c>
      <c r="G921" s="32" t="s">
        <v>677</v>
      </c>
      <c r="H921" s="28">
        <v>14022</v>
      </c>
      <c r="I921" s="17">
        <v>1</v>
      </c>
      <c r="J921" s="28">
        <f t="shared" si="15"/>
        <v>14022</v>
      </c>
      <c r="K921" s="5" t="str">
        <f>VLOOKUP(F921,'[2]калькуляция 2'!$B$3:$S$190,18,FALSE)</f>
        <v>ТС-Приложение №20</v>
      </c>
    </row>
    <row r="922" spans="1:13" s="38" customFormat="1" ht="16.5" customHeight="1" thickBot="1" x14ac:dyDescent="0.3">
      <c r="A922" s="73"/>
      <c r="B922" s="82"/>
      <c r="C922" s="82"/>
      <c r="D922" s="85"/>
      <c r="E922" s="82"/>
      <c r="F922" s="32" t="s">
        <v>678</v>
      </c>
      <c r="G922" s="32" t="s">
        <v>679</v>
      </c>
      <c r="H922" s="28">
        <v>12642</v>
      </c>
      <c r="I922" s="17">
        <v>1</v>
      </c>
      <c r="J922" s="28">
        <f t="shared" si="15"/>
        <v>12642</v>
      </c>
      <c r="K922" s="5" t="str">
        <f>VLOOKUP(F922,'[2]калькуляция 2'!$B$3:$S$190,18,FALSE)</f>
        <v>ТС-Приложение №20</v>
      </c>
      <c r="M922" s="52">
        <f>SUM(J920:J922)</f>
        <v>29810</v>
      </c>
    </row>
    <row r="923" spans="1:13" s="38" customFormat="1" ht="18" customHeight="1" thickBot="1" x14ac:dyDescent="0.3">
      <c r="A923" s="72" t="s">
        <v>326</v>
      </c>
      <c r="B923" s="81" t="s">
        <v>200</v>
      </c>
      <c r="C923" s="81" t="s">
        <v>201</v>
      </c>
      <c r="D923" s="84" t="s">
        <v>199</v>
      </c>
      <c r="E923" s="81" t="s">
        <v>4</v>
      </c>
      <c r="F923" s="10" t="s">
        <v>674</v>
      </c>
      <c r="G923" s="10" t="s">
        <v>675</v>
      </c>
      <c r="H923" s="11">
        <v>1573</v>
      </c>
      <c r="I923" s="17">
        <v>2</v>
      </c>
      <c r="J923" s="11">
        <f t="shared" si="15"/>
        <v>3146</v>
      </c>
      <c r="K923" s="5" t="str">
        <f>VLOOKUP(F923,'[2]калькуляция 2'!$B$3:$S$190,18,FALSE)</f>
        <v>ДОПОЛНИТЬ</v>
      </c>
    </row>
    <row r="924" spans="1:13" s="38" customFormat="1" ht="18" customHeight="1" thickBot="1" x14ac:dyDescent="0.3">
      <c r="A924" s="73"/>
      <c r="B924" s="82"/>
      <c r="C924" s="82"/>
      <c r="D924" s="85"/>
      <c r="E924" s="82"/>
      <c r="F924" s="32" t="s">
        <v>676</v>
      </c>
      <c r="G924" s="32" t="s">
        <v>677</v>
      </c>
      <c r="H924" s="28">
        <v>14022</v>
      </c>
      <c r="I924" s="17">
        <v>1</v>
      </c>
      <c r="J924" s="28">
        <f t="shared" si="15"/>
        <v>14022</v>
      </c>
      <c r="K924" s="5" t="str">
        <f>VLOOKUP(F924,'[2]калькуляция 2'!$B$3:$S$190,18,FALSE)</f>
        <v>ТС-Приложение №20</v>
      </c>
    </row>
    <row r="925" spans="1:13" s="38" customFormat="1" ht="18" customHeight="1" thickBot="1" x14ac:dyDescent="0.3">
      <c r="A925" s="73"/>
      <c r="B925" s="82"/>
      <c r="C925" s="82"/>
      <c r="D925" s="85"/>
      <c r="E925" s="82"/>
      <c r="F925" s="32" t="s">
        <v>678</v>
      </c>
      <c r="G925" s="32" t="s">
        <v>679</v>
      </c>
      <c r="H925" s="28">
        <v>12642</v>
      </c>
      <c r="I925" s="17">
        <v>1</v>
      </c>
      <c r="J925" s="28">
        <f t="shared" si="15"/>
        <v>12642</v>
      </c>
      <c r="K925" s="5" t="str">
        <f>VLOOKUP(F925,'[2]калькуляция 2'!$B$3:$S$190,18,FALSE)</f>
        <v>ТС-Приложение №20</v>
      </c>
      <c r="M925" s="52">
        <f>SUM(J923:J925)</f>
        <v>29810</v>
      </c>
    </row>
    <row r="926" spans="1:13" ht="26.25" customHeight="1" thickBot="1" x14ac:dyDescent="0.3">
      <c r="A926" s="72" t="s">
        <v>327</v>
      </c>
      <c r="B926" s="75" t="s">
        <v>202</v>
      </c>
      <c r="C926" s="75" t="s">
        <v>203</v>
      </c>
      <c r="D926" s="78" t="s">
        <v>684</v>
      </c>
      <c r="E926" s="75" t="s">
        <v>204</v>
      </c>
      <c r="F926" s="22" t="s">
        <v>685</v>
      </c>
      <c r="G926" s="22" t="s">
        <v>686</v>
      </c>
      <c r="H926" s="23">
        <v>1473</v>
      </c>
      <c r="I926" s="17">
        <v>2</v>
      </c>
      <c r="J926" s="23">
        <f t="shared" si="15"/>
        <v>2946</v>
      </c>
      <c r="K926" s="5" t="str">
        <f>VLOOKUP(F926,'[2]калькуляция 2'!$B$3:$S$190,18,FALSE)</f>
        <v>ДОПОЛНИТЬ</v>
      </c>
    </row>
    <row r="927" spans="1:13" ht="26.25" customHeight="1" thickBot="1" x14ac:dyDescent="0.3">
      <c r="A927" s="73"/>
      <c r="B927" s="76"/>
      <c r="C927" s="76"/>
      <c r="D927" s="79"/>
      <c r="E927" s="76"/>
      <c r="F927" s="14" t="s">
        <v>687</v>
      </c>
      <c r="G927" s="14" t="s">
        <v>688</v>
      </c>
      <c r="H927" s="15">
        <v>1342</v>
      </c>
      <c r="I927" s="17">
        <v>1</v>
      </c>
      <c r="J927" s="15">
        <f t="shared" si="15"/>
        <v>1342</v>
      </c>
      <c r="K927" s="5" t="str">
        <f>VLOOKUP(F927,'[2]калькуляция 2'!$B$3:$S$190,18,FALSE)</f>
        <v>ТС-Приложение №20</v>
      </c>
    </row>
    <row r="928" spans="1:13" ht="26.25" customHeight="1" thickBot="1" x14ac:dyDescent="0.3">
      <c r="A928" s="73"/>
      <c r="B928" s="76"/>
      <c r="C928" s="76"/>
      <c r="D928" s="79"/>
      <c r="E928" s="76"/>
      <c r="F928" s="14" t="s">
        <v>689</v>
      </c>
      <c r="G928" s="14" t="s">
        <v>690</v>
      </c>
      <c r="H928" s="15">
        <v>961</v>
      </c>
      <c r="I928" s="17">
        <v>1</v>
      </c>
      <c r="J928" s="15">
        <f t="shared" si="15"/>
        <v>961</v>
      </c>
      <c r="K928" s="5" t="str">
        <f>VLOOKUP(F928,'[2]калькуляция 2'!$B$3:$S$190,18,FALSE)</f>
        <v>ТС-Приложение №20</v>
      </c>
    </row>
    <row r="929" spans="1:13" ht="26.25" customHeight="1" thickBot="1" x14ac:dyDescent="0.3">
      <c r="A929" s="74"/>
      <c r="B929" s="77"/>
      <c r="C929" s="77"/>
      <c r="D929" s="80"/>
      <c r="E929" s="77"/>
      <c r="F929" s="16" t="s">
        <v>691</v>
      </c>
      <c r="G929" s="16" t="s">
        <v>692</v>
      </c>
      <c r="H929" s="17">
        <v>1080</v>
      </c>
      <c r="I929" s="17">
        <v>1</v>
      </c>
      <c r="J929" s="17">
        <f t="shared" si="15"/>
        <v>1080</v>
      </c>
      <c r="K929" s="5" t="str">
        <f>VLOOKUP(F929,'[2]калькуляция 2'!$B$3:$S$190,18,FALSE)</f>
        <v>ДОПОЛНИТЬ</v>
      </c>
      <c r="M929" s="49">
        <f>SUM(J926:J929)</f>
        <v>6329</v>
      </c>
    </row>
    <row r="930" spans="1:13" ht="24.75" customHeight="1" thickBot="1" x14ac:dyDescent="0.3">
      <c r="A930" s="72" t="s">
        <v>327</v>
      </c>
      <c r="B930" s="75" t="s">
        <v>205</v>
      </c>
      <c r="C930" s="75" t="s">
        <v>206</v>
      </c>
      <c r="D930" s="78" t="s">
        <v>684</v>
      </c>
      <c r="E930" s="75" t="s">
        <v>204</v>
      </c>
      <c r="F930" s="39" t="s">
        <v>685</v>
      </c>
      <c r="G930" s="39" t="s">
        <v>686</v>
      </c>
      <c r="H930" s="40">
        <v>1473</v>
      </c>
      <c r="I930" s="17">
        <v>2</v>
      </c>
      <c r="J930" s="40">
        <f t="shared" si="15"/>
        <v>2946</v>
      </c>
      <c r="K930" s="5" t="str">
        <f>VLOOKUP(F930,'[2]калькуляция 2'!$B$3:$S$190,18,FALSE)</f>
        <v>ДОПОЛНИТЬ</v>
      </c>
    </row>
    <row r="931" spans="1:13" ht="24.75" customHeight="1" thickBot="1" x14ac:dyDescent="0.3">
      <c r="A931" s="73"/>
      <c r="B931" s="76"/>
      <c r="C931" s="76"/>
      <c r="D931" s="79"/>
      <c r="E931" s="76"/>
      <c r="F931" s="14" t="s">
        <v>687</v>
      </c>
      <c r="G931" s="14" t="s">
        <v>688</v>
      </c>
      <c r="H931" s="15">
        <v>1342</v>
      </c>
      <c r="I931" s="17">
        <v>1</v>
      </c>
      <c r="J931" s="15">
        <f t="shared" si="15"/>
        <v>1342</v>
      </c>
      <c r="K931" s="5" t="str">
        <f>VLOOKUP(F931,'[2]калькуляция 2'!$B$3:$S$190,18,FALSE)</f>
        <v>ТС-Приложение №20</v>
      </c>
    </row>
    <row r="932" spans="1:13" ht="24.75" customHeight="1" thickBot="1" x14ac:dyDescent="0.3">
      <c r="A932" s="73"/>
      <c r="B932" s="76"/>
      <c r="C932" s="76"/>
      <c r="D932" s="79"/>
      <c r="E932" s="76"/>
      <c r="F932" s="14" t="s">
        <v>689</v>
      </c>
      <c r="G932" s="14" t="s">
        <v>690</v>
      </c>
      <c r="H932" s="15">
        <v>961</v>
      </c>
      <c r="I932" s="17">
        <v>1</v>
      </c>
      <c r="J932" s="15">
        <f t="shared" si="15"/>
        <v>961</v>
      </c>
      <c r="K932" s="5" t="str">
        <f>VLOOKUP(F932,'[2]калькуляция 2'!$B$3:$S$190,18,FALSE)</f>
        <v>ТС-Приложение №20</v>
      </c>
    </row>
    <row r="933" spans="1:13" ht="24.75" customHeight="1" thickBot="1" x14ac:dyDescent="0.3">
      <c r="A933" s="74"/>
      <c r="B933" s="77"/>
      <c r="C933" s="77"/>
      <c r="D933" s="80"/>
      <c r="E933" s="77"/>
      <c r="F933" s="16" t="s">
        <v>691</v>
      </c>
      <c r="G933" s="16" t="s">
        <v>692</v>
      </c>
      <c r="H933" s="17">
        <v>1080</v>
      </c>
      <c r="I933" s="17">
        <v>1</v>
      </c>
      <c r="J933" s="17">
        <f t="shared" si="15"/>
        <v>1080</v>
      </c>
      <c r="K933" s="5" t="str">
        <f>VLOOKUP(F933,'[2]калькуляция 2'!$B$3:$S$190,18,FALSE)</f>
        <v>ДОПОЛНИТЬ</v>
      </c>
      <c r="M933" s="49">
        <f>SUM(J930:J933)</f>
        <v>6329</v>
      </c>
    </row>
    <row r="934" spans="1:13" ht="11.25" customHeight="1" thickBot="1" x14ac:dyDescent="0.3">
      <c r="A934" s="72" t="s">
        <v>332</v>
      </c>
      <c r="B934" s="75" t="s">
        <v>207</v>
      </c>
      <c r="C934" s="75" t="s">
        <v>208</v>
      </c>
      <c r="D934" s="78" t="s">
        <v>209</v>
      </c>
      <c r="E934" s="75" t="s">
        <v>4</v>
      </c>
      <c r="F934" s="39" t="s">
        <v>693</v>
      </c>
      <c r="G934" s="39" t="s">
        <v>694</v>
      </c>
      <c r="H934" s="40">
        <v>1674</v>
      </c>
      <c r="I934" s="17">
        <v>2</v>
      </c>
      <c r="J934" s="40">
        <f t="shared" si="15"/>
        <v>3348</v>
      </c>
      <c r="K934" s="5" t="str">
        <f>VLOOKUP(F934,'[2]калькуляция 2'!$B$3:$S$190,18,FALSE)</f>
        <v>ДОПОЛНИТЬ</v>
      </c>
    </row>
    <row r="935" spans="1:13" ht="12" thickBot="1" x14ac:dyDescent="0.3">
      <c r="A935" s="73"/>
      <c r="B935" s="76"/>
      <c r="C935" s="76"/>
      <c r="D935" s="79"/>
      <c r="E935" s="76"/>
      <c r="F935" s="34" t="s">
        <v>695</v>
      </c>
      <c r="G935" s="34" t="s">
        <v>696</v>
      </c>
      <c r="H935" s="15">
        <v>407</v>
      </c>
      <c r="I935" s="17">
        <v>1</v>
      </c>
      <c r="J935" s="15">
        <f t="shared" si="15"/>
        <v>407</v>
      </c>
      <c r="K935" s="5" t="str">
        <f>VLOOKUP(F935,'[2]калькуляция 2'!$B$3:$S$190,18,FALSE)</f>
        <v>ДОПОЛНИТЬ</v>
      </c>
    </row>
    <row r="936" spans="1:13" ht="12" thickBot="1" x14ac:dyDescent="0.3">
      <c r="A936" s="73"/>
      <c r="B936" s="76"/>
      <c r="C936" s="76"/>
      <c r="D936" s="79"/>
      <c r="E936" s="76"/>
      <c r="F936" s="41" t="s">
        <v>697</v>
      </c>
      <c r="G936" s="41" t="s">
        <v>698</v>
      </c>
      <c r="H936" s="15">
        <v>2489</v>
      </c>
      <c r="I936" s="17">
        <v>1</v>
      </c>
      <c r="J936" s="15">
        <f t="shared" si="15"/>
        <v>2489</v>
      </c>
      <c r="K936" s="5" t="str">
        <f>VLOOKUP(F936,'[2]калькуляция 2'!$B$3:$S$190,18,FALSE)</f>
        <v>ДОПОЛНИТЬ</v>
      </c>
    </row>
    <row r="937" spans="1:13" ht="12" thickBot="1" x14ac:dyDescent="0.3">
      <c r="A937" s="73"/>
      <c r="B937" s="76"/>
      <c r="C937" s="76"/>
      <c r="D937" s="79"/>
      <c r="E937" s="76"/>
      <c r="F937" s="34" t="s">
        <v>699</v>
      </c>
      <c r="G937" s="34" t="s">
        <v>700</v>
      </c>
      <c r="H937" s="15">
        <v>2423</v>
      </c>
      <c r="I937" s="17">
        <v>1</v>
      </c>
      <c r="J937" s="15">
        <f t="shared" si="15"/>
        <v>2423</v>
      </c>
      <c r="K937" s="5" t="str">
        <f>VLOOKUP(F937,'[2]калькуляция 2'!$B$3:$S$190,18,FALSE)</f>
        <v>ДОПОЛНИТЬ</v>
      </c>
    </row>
    <row r="938" spans="1:13" ht="12" thickBot="1" x14ac:dyDescent="0.3">
      <c r="A938" s="73"/>
      <c r="B938" s="76"/>
      <c r="C938" s="76"/>
      <c r="D938" s="79"/>
      <c r="E938" s="76"/>
      <c r="F938" s="34" t="s">
        <v>656</v>
      </c>
      <c r="G938" s="34" t="s">
        <v>657</v>
      </c>
      <c r="H938" s="15">
        <v>7869.48</v>
      </c>
      <c r="I938" s="17">
        <v>1</v>
      </c>
      <c r="J938" s="15">
        <f t="shared" si="15"/>
        <v>7869.48</v>
      </c>
      <c r="K938" s="5" t="str">
        <f>VLOOKUP(F938,'[2]калькуляция 2'!$B$3:$S$190,18,FALSE)</f>
        <v>ТС-Приложение №20</v>
      </c>
      <c r="M938" s="49">
        <f>SUM(J934:J938)</f>
        <v>16536.48</v>
      </c>
    </row>
    <row r="939" spans="1:13" ht="11.25" customHeight="1" thickBot="1" x14ac:dyDescent="0.3">
      <c r="A939" s="72" t="s">
        <v>332</v>
      </c>
      <c r="B939" s="75" t="s">
        <v>210</v>
      </c>
      <c r="C939" s="75" t="s">
        <v>211</v>
      </c>
      <c r="D939" s="78" t="s">
        <v>212</v>
      </c>
      <c r="E939" s="75" t="s">
        <v>4</v>
      </c>
      <c r="F939" s="42" t="s">
        <v>693</v>
      </c>
      <c r="G939" s="42" t="s">
        <v>694</v>
      </c>
      <c r="H939" s="40">
        <v>1674</v>
      </c>
      <c r="I939" s="17">
        <v>2</v>
      </c>
      <c r="J939" s="40">
        <f t="shared" si="15"/>
        <v>3348</v>
      </c>
      <c r="K939" s="5" t="str">
        <f>VLOOKUP(F939,'[2]калькуляция 2'!$B$3:$S$190,18,FALSE)</f>
        <v>ДОПОЛНИТЬ</v>
      </c>
    </row>
    <row r="940" spans="1:13" ht="12" thickBot="1" x14ac:dyDescent="0.3">
      <c r="A940" s="73"/>
      <c r="B940" s="76"/>
      <c r="C940" s="76"/>
      <c r="D940" s="79"/>
      <c r="E940" s="76"/>
      <c r="F940" s="34" t="s">
        <v>697</v>
      </c>
      <c r="G940" s="34" t="s">
        <v>698</v>
      </c>
      <c r="H940" s="15">
        <v>2489</v>
      </c>
      <c r="I940" s="17">
        <v>1</v>
      </c>
      <c r="J940" s="15">
        <f t="shared" si="15"/>
        <v>2489</v>
      </c>
      <c r="K940" s="5" t="str">
        <f>VLOOKUP(F940,'[2]калькуляция 2'!$B$3:$S$190,18,FALSE)</f>
        <v>ДОПОЛНИТЬ</v>
      </c>
    </row>
    <row r="941" spans="1:13" ht="12" thickBot="1" x14ac:dyDescent="0.3">
      <c r="A941" s="73"/>
      <c r="B941" s="76"/>
      <c r="C941" s="76"/>
      <c r="D941" s="79"/>
      <c r="E941" s="76"/>
      <c r="F941" s="34" t="s">
        <v>699</v>
      </c>
      <c r="G941" s="34" t="s">
        <v>700</v>
      </c>
      <c r="H941" s="15">
        <v>2423</v>
      </c>
      <c r="I941" s="17">
        <v>1</v>
      </c>
      <c r="J941" s="15">
        <f t="shared" si="15"/>
        <v>2423</v>
      </c>
      <c r="K941" s="5" t="str">
        <f>VLOOKUP(F941,'[2]калькуляция 2'!$B$3:$S$190,18,FALSE)</f>
        <v>ДОПОЛНИТЬ</v>
      </c>
    </row>
    <row r="942" spans="1:13" ht="12" thickBot="1" x14ac:dyDescent="0.3">
      <c r="A942" s="73"/>
      <c r="B942" s="76"/>
      <c r="C942" s="76"/>
      <c r="D942" s="79"/>
      <c r="E942" s="76"/>
      <c r="F942" s="34" t="s">
        <v>656</v>
      </c>
      <c r="G942" s="34" t="s">
        <v>657</v>
      </c>
      <c r="H942" s="15">
        <v>7869.48</v>
      </c>
      <c r="I942" s="17">
        <v>1</v>
      </c>
      <c r="J942" s="15">
        <f t="shared" si="15"/>
        <v>7869.48</v>
      </c>
      <c r="K942" s="5" t="str">
        <f>VLOOKUP(F942,'[2]калькуляция 2'!$B$3:$S$190,18,FALSE)</f>
        <v>ТС-Приложение №20</v>
      </c>
      <c r="M942" s="49">
        <f>SUM(J939:J942)</f>
        <v>16129.48</v>
      </c>
    </row>
    <row r="943" spans="1:13" ht="11.25" customHeight="1" thickBot="1" x14ac:dyDescent="0.3">
      <c r="A943" s="72" t="s">
        <v>332</v>
      </c>
      <c r="B943" s="75" t="s">
        <v>213</v>
      </c>
      <c r="C943" s="75" t="s">
        <v>328</v>
      </c>
      <c r="D943" s="78" t="s">
        <v>214</v>
      </c>
      <c r="E943" s="75" t="s">
        <v>4</v>
      </c>
      <c r="F943" s="42" t="s">
        <v>693</v>
      </c>
      <c r="G943" s="42" t="s">
        <v>694</v>
      </c>
      <c r="H943" s="40">
        <v>1674</v>
      </c>
      <c r="I943" s="17">
        <v>2</v>
      </c>
      <c r="J943" s="40">
        <f t="shared" ref="J943:J1006" si="16">H943*I943</f>
        <v>3348</v>
      </c>
      <c r="K943" s="5" t="str">
        <f>VLOOKUP(F943,'[2]калькуляция 2'!$B$3:$S$190,18,FALSE)</f>
        <v>ДОПОЛНИТЬ</v>
      </c>
    </row>
    <row r="944" spans="1:13" ht="12" thickBot="1" x14ac:dyDescent="0.3">
      <c r="A944" s="73"/>
      <c r="B944" s="76"/>
      <c r="C944" s="76"/>
      <c r="D944" s="79"/>
      <c r="E944" s="76"/>
      <c r="F944" s="34" t="s">
        <v>701</v>
      </c>
      <c r="G944" s="34" t="s">
        <v>702</v>
      </c>
      <c r="H944" s="15">
        <v>2489</v>
      </c>
      <c r="I944" s="17">
        <v>1</v>
      </c>
      <c r="J944" s="15">
        <f t="shared" si="16"/>
        <v>2489</v>
      </c>
      <c r="K944" s="5" t="str">
        <f>VLOOKUP(F944,'[2]калькуляция 2'!$B$3:$S$190,18,FALSE)</f>
        <v>ДОПОЛНИТЬ</v>
      </c>
    </row>
    <row r="945" spans="1:13" ht="12" thickBot="1" x14ac:dyDescent="0.3">
      <c r="A945" s="73"/>
      <c r="B945" s="76"/>
      <c r="C945" s="76"/>
      <c r="D945" s="79"/>
      <c r="E945" s="76"/>
      <c r="F945" s="34" t="s">
        <v>703</v>
      </c>
      <c r="G945" s="34" t="s">
        <v>704</v>
      </c>
      <c r="H945" s="15">
        <v>2423</v>
      </c>
      <c r="I945" s="17">
        <v>1</v>
      </c>
      <c r="J945" s="15">
        <f t="shared" si="16"/>
        <v>2423</v>
      </c>
      <c r="K945" s="5" t="str">
        <f>VLOOKUP(F945,'[2]калькуляция 2'!$B$3:$S$190,18,FALSE)</f>
        <v>ДОПОЛНИТЬ</v>
      </c>
    </row>
    <row r="946" spans="1:13" ht="12" thickBot="1" x14ac:dyDescent="0.3">
      <c r="A946" s="73"/>
      <c r="B946" s="76"/>
      <c r="C946" s="76"/>
      <c r="D946" s="79"/>
      <c r="E946" s="76"/>
      <c r="F946" s="34" t="s">
        <v>656</v>
      </c>
      <c r="G946" s="34" t="s">
        <v>657</v>
      </c>
      <c r="H946" s="15">
        <v>7869.48</v>
      </c>
      <c r="I946" s="17">
        <v>1</v>
      </c>
      <c r="J946" s="15">
        <f t="shared" si="16"/>
        <v>7869.48</v>
      </c>
      <c r="K946" s="5" t="str">
        <f>VLOOKUP(F946,'[2]калькуляция 2'!$B$3:$S$190,18,FALSE)</f>
        <v>ТС-Приложение №20</v>
      </c>
      <c r="M946" s="49">
        <f>SUM(J943:J946)</f>
        <v>16129.48</v>
      </c>
    </row>
    <row r="947" spans="1:13" ht="11.25" customHeight="1" thickBot="1" x14ac:dyDescent="0.3">
      <c r="A947" s="72" t="s">
        <v>332</v>
      </c>
      <c r="B947" s="75" t="s">
        <v>215</v>
      </c>
      <c r="C947" s="75" t="s">
        <v>216</v>
      </c>
      <c r="D947" s="78" t="s">
        <v>390</v>
      </c>
      <c r="E947" s="75" t="s">
        <v>4</v>
      </c>
      <c r="F947" s="42" t="s">
        <v>693</v>
      </c>
      <c r="G947" s="42" t="s">
        <v>694</v>
      </c>
      <c r="H947" s="40">
        <v>1674</v>
      </c>
      <c r="I947" s="17">
        <v>2</v>
      </c>
      <c r="J947" s="40">
        <f t="shared" si="16"/>
        <v>3348</v>
      </c>
      <c r="K947" s="5" t="str">
        <f>VLOOKUP(F947,'[2]калькуляция 2'!$B$3:$S$190,18,FALSE)</f>
        <v>ДОПОЛНИТЬ</v>
      </c>
    </row>
    <row r="948" spans="1:13" ht="12" thickBot="1" x14ac:dyDescent="0.3">
      <c r="A948" s="73"/>
      <c r="B948" s="76"/>
      <c r="C948" s="76"/>
      <c r="D948" s="79"/>
      <c r="E948" s="76"/>
      <c r="F948" s="34" t="s">
        <v>705</v>
      </c>
      <c r="G948" s="34" t="s">
        <v>706</v>
      </c>
      <c r="H948" s="15">
        <v>9246</v>
      </c>
      <c r="I948" s="17">
        <v>1</v>
      </c>
      <c r="J948" s="15">
        <f t="shared" si="16"/>
        <v>9246</v>
      </c>
      <c r="K948" s="5" t="str">
        <f>VLOOKUP(F948,'[2]калькуляция 2'!$B$3:$S$190,18,FALSE)</f>
        <v>ТС-Приложение №20</v>
      </c>
    </row>
    <row r="949" spans="1:13" ht="12" thickBot="1" x14ac:dyDescent="0.3">
      <c r="A949" s="73"/>
      <c r="B949" s="76"/>
      <c r="C949" s="76"/>
      <c r="D949" s="79"/>
      <c r="E949" s="76"/>
      <c r="F949" s="34" t="s">
        <v>707</v>
      </c>
      <c r="G949" s="34" t="s">
        <v>708</v>
      </c>
      <c r="H949" s="15">
        <v>2423</v>
      </c>
      <c r="I949" s="17">
        <v>1</v>
      </c>
      <c r="J949" s="15">
        <f t="shared" si="16"/>
        <v>2423</v>
      </c>
      <c r="K949" s="5" t="str">
        <f>VLOOKUP(F949,'[2]калькуляция 2'!$B$3:$S$190,18,FALSE)</f>
        <v>ДОПОЛНИТЬ</v>
      </c>
    </row>
    <row r="950" spans="1:13" ht="12" thickBot="1" x14ac:dyDescent="0.3">
      <c r="A950" s="73"/>
      <c r="B950" s="76"/>
      <c r="C950" s="76"/>
      <c r="D950" s="79"/>
      <c r="E950" s="76"/>
      <c r="F950" s="34" t="s">
        <v>656</v>
      </c>
      <c r="G950" s="34" t="s">
        <v>657</v>
      </c>
      <c r="H950" s="15">
        <v>7869.48</v>
      </c>
      <c r="I950" s="17">
        <v>1</v>
      </c>
      <c r="J950" s="15">
        <f t="shared" si="16"/>
        <v>7869.48</v>
      </c>
      <c r="K950" s="5" t="str">
        <f>VLOOKUP(F950,'[2]калькуляция 2'!$B$3:$S$190,18,FALSE)</f>
        <v>ТС-Приложение №20</v>
      </c>
      <c r="M950" s="49">
        <f>SUM(J947:J950)</f>
        <v>22886.48</v>
      </c>
    </row>
    <row r="951" spans="1:13" ht="11.25" customHeight="1" thickBot="1" x14ac:dyDescent="0.3">
      <c r="A951" s="72" t="s">
        <v>332</v>
      </c>
      <c r="B951" s="75" t="s">
        <v>217</v>
      </c>
      <c r="C951" s="75" t="s">
        <v>218</v>
      </c>
      <c r="D951" s="78" t="s">
        <v>391</v>
      </c>
      <c r="E951" s="75" t="s">
        <v>7</v>
      </c>
      <c r="F951" s="42" t="s">
        <v>693</v>
      </c>
      <c r="G951" s="42" t="s">
        <v>694</v>
      </c>
      <c r="H951" s="40">
        <v>1674</v>
      </c>
      <c r="I951" s="17">
        <v>2</v>
      </c>
      <c r="J951" s="40">
        <f t="shared" si="16"/>
        <v>3348</v>
      </c>
      <c r="K951" s="5" t="str">
        <f>VLOOKUP(F951,'[2]калькуляция 2'!$B$3:$S$190,18,FALSE)</f>
        <v>ДОПОЛНИТЬ</v>
      </c>
    </row>
    <row r="952" spans="1:13" ht="12" thickBot="1" x14ac:dyDescent="0.3">
      <c r="A952" s="73"/>
      <c r="B952" s="76"/>
      <c r="C952" s="76"/>
      <c r="D952" s="79"/>
      <c r="E952" s="76"/>
      <c r="F952" s="34" t="s">
        <v>705</v>
      </c>
      <c r="G952" s="34" t="s">
        <v>706</v>
      </c>
      <c r="H952" s="15">
        <v>9246</v>
      </c>
      <c r="I952" s="17">
        <v>1</v>
      </c>
      <c r="J952" s="15">
        <f t="shared" si="16"/>
        <v>9246</v>
      </c>
      <c r="K952" s="5" t="str">
        <f>VLOOKUP(F952,'[2]калькуляция 2'!$B$3:$S$190,18,FALSE)</f>
        <v>ТС-Приложение №20</v>
      </c>
    </row>
    <row r="953" spans="1:13" ht="12" thickBot="1" x14ac:dyDescent="0.3">
      <c r="A953" s="73"/>
      <c r="B953" s="76"/>
      <c r="C953" s="76"/>
      <c r="D953" s="79"/>
      <c r="E953" s="76"/>
      <c r="F953" s="34" t="s">
        <v>707</v>
      </c>
      <c r="G953" s="34" t="s">
        <v>708</v>
      </c>
      <c r="H953" s="15">
        <v>2423</v>
      </c>
      <c r="I953" s="17">
        <v>1</v>
      </c>
      <c r="J953" s="15">
        <f t="shared" si="16"/>
        <v>2423</v>
      </c>
      <c r="K953" s="5" t="str">
        <f>VLOOKUP(F953,'[2]калькуляция 2'!$B$3:$S$190,18,FALSE)</f>
        <v>ДОПОЛНИТЬ</v>
      </c>
    </row>
    <row r="954" spans="1:13" ht="12" thickBot="1" x14ac:dyDescent="0.3">
      <c r="A954" s="73"/>
      <c r="B954" s="76"/>
      <c r="C954" s="76"/>
      <c r="D954" s="79"/>
      <c r="E954" s="76"/>
      <c r="F954" s="34" t="s">
        <v>656</v>
      </c>
      <c r="G954" s="34" t="s">
        <v>657</v>
      </c>
      <c r="H954" s="15">
        <v>7869.48</v>
      </c>
      <c r="I954" s="17">
        <v>1</v>
      </c>
      <c r="J954" s="15">
        <f t="shared" si="16"/>
        <v>7869.48</v>
      </c>
      <c r="K954" s="5" t="str">
        <f>VLOOKUP(F954,'[2]калькуляция 2'!$B$3:$S$190,18,FALSE)</f>
        <v>ТС-Приложение №20</v>
      </c>
      <c r="M954" s="49">
        <f>SUM(J951:J954)</f>
        <v>22886.48</v>
      </c>
    </row>
    <row r="955" spans="1:13" ht="16.5" customHeight="1" thickBot="1" x14ac:dyDescent="0.3">
      <c r="A955" s="72" t="s">
        <v>332</v>
      </c>
      <c r="B955" s="75" t="s">
        <v>219</v>
      </c>
      <c r="C955" s="75" t="s">
        <v>220</v>
      </c>
      <c r="D955" s="78" t="s">
        <v>221</v>
      </c>
      <c r="E955" s="75" t="s">
        <v>4</v>
      </c>
      <c r="F955" s="42" t="s">
        <v>693</v>
      </c>
      <c r="G955" s="42" t="s">
        <v>694</v>
      </c>
      <c r="H955" s="40">
        <v>1674</v>
      </c>
      <c r="I955" s="17">
        <v>2</v>
      </c>
      <c r="J955" s="40">
        <f t="shared" si="16"/>
        <v>3348</v>
      </c>
      <c r="K955" s="5" t="str">
        <f>VLOOKUP(F955,'[2]калькуляция 2'!$B$3:$S$190,18,FALSE)</f>
        <v>ДОПОЛНИТЬ</v>
      </c>
    </row>
    <row r="956" spans="1:13" ht="16.5" customHeight="1" thickBot="1" x14ac:dyDescent="0.3">
      <c r="A956" s="73"/>
      <c r="B956" s="76"/>
      <c r="C956" s="76"/>
      <c r="D956" s="79"/>
      <c r="E956" s="76"/>
      <c r="F956" s="34" t="s">
        <v>705</v>
      </c>
      <c r="G956" s="34" t="s">
        <v>706</v>
      </c>
      <c r="H956" s="15">
        <v>9246</v>
      </c>
      <c r="I956" s="17">
        <v>1</v>
      </c>
      <c r="J956" s="15">
        <f t="shared" si="16"/>
        <v>9246</v>
      </c>
      <c r="K956" s="5" t="str">
        <f>VLOOKUP(F956,'[2]калькуляция 2'!$B$3:$S$190,18,FALSE)</f>
        <v>ТС-Приложение №20</v>
      </c>
    </row>
    <row r="957" spans="1:13" ht="16.5" customHeight="1" thickBot="1" x14ac:dyDescent="0.3">
      <c r="A957" s="73"/>
      <c r="B957" s="76"/>
      <c r="C957" s="76"/>
      <c r="D957" s="79"/>
      <c r="E957" s="76"/>
      <c r="F957" s="34" t="s">
        <v>656</v>
      </c>
      <c r="G957" s="34" t="s">
        <v>657</v>
      </c>
      <c r="H957" s="15">
        <v>7869.48</v>
      </c>
      <c r="I957" s="17">
        <v>1</v>
      </c>
      <c r="J957" s="15">
        <f t="shared" si="16"/>
        <v>7869.48</v>
      </c>
      <c r="K957" s="5" t="str">
        <f>VLOOKUP(F957,'[2]калькуляция 2'!$B$3:$S$190,18,FALSE)</f>
        <v>ТС-Приложение №20</v>
      </c>
      <c r="M957" s="49">
        <f>SUM(J955:J957)</f>
        <v>20463.48</v>
      </c>
    </row>
    <row r="958" spans="1:13" ht="16.5" customHeight="1" thickBot="1" x14ac:dyDescent="0.3">
      <c r="A958" s="72" t="s">
        <v>332</v>
      </c>
      <c r="B958" s="75" t="s">
        <v>222</v>
      </c>
      <c r="C958" s="75" t="s">
        <v>223</v>
      </c>
      <c r="D958" s="78" t="s">
        <v>224</v>
      </c>
      <c r="E958" s="75" t="s">
        <v>4</v>
      </c>
      <c r="F958" s="42" t="s">
        <v>693</v>
      </c>
      <c r="G958" s="42" t="s">
        <v>694</v>
      </c>
      <c r="H958" s="40">
        <v>1674</v>
      </c>
      <c r="I958" s="17">
        <v>2</v>
      </c>
      <c r="J958" s="40">
        <f t="shared" si="16"/>
        <v>3348</v>
      </c>
      <c r="K958" s="5" t="str">
        <f>VLOOKUP(F958,'[2]калькуляция 2'!$B$3:$S$190,18,FALSE)</f>
        <v>ДОПОЛНИТЬ</v>
      </c>
    </row>
    <row r="959" spans="1:13" ht="16.5" customHeight="1" thickBot="1" x14ac:dyDescent="0.3">
      <c r="A959" s="73"/>
      <c r="B959" s="76"/>
      <c r="C959" s="76"/>
      <c r="D959" s="79"/>
      <c r="E959" s="76"/>
      <c r="F959" s="34" t="s">
        <v>709</v>
      </c>
      <c r="G959" s="34" t="s">
        <v>710</v>
      </c>
      <c r="H959" s="15">
        <v>2423</v>
      </c>
      <c r="I959" s="17">
        <v>1</v>
      </c>
      <c r="J959" s="15">
        <f t="shared" si="16"/>
        <v>2423</v>
      </c>
      <c r="K959" s="5" t="str">
        <f>VLOOKUP(F959,'[2]калькуляция 2'!$B$3:$S$190,18,FALSE)</f>
        <v>ДОПОЛНИТЬ</v>
      </c>
    </row>
    <row r="960" spans="1:13" ht="16.5" customHeight="1" thickBot="1" x14ac:dyDescent="0.3">
      <c r="A960" s="73"/>
      <c r="B960" s="76"/>
      <c r="C960" s="76"/>
      <c r="D960" s="79"/>
      <c r="E960" s="76"/>
      <c r="F960" s="34" t="s">
        <v>656</v>
      </c>
      <c r="G960" s="34" t="s">
        <v>657</v>
      </c>
      <c r="H960" s="15">
        <v>7869.48</v>
      </c>
      <c r="I960" s="17">
        <v>1</v>
      </c>
      <c r="J960" s="15">
        <f t="shared" si="16"/>
        <v>7869.48</v>
      </c>
      <c r="K960" s="5" t="str">
        <f>VLOOKUP(F960,'[2]калькуляция 2'!$B$3:$S$190,18,FALSE)</f>
        <v>ТС-Приложение №20</v>
      </c>
      <c r="M960" s="49">
        <f>SUM(J958:J960)</f>
        <v>13640.48</v>
      </c>
    </row>
    <row r="961" spans="1:13" ht="17.25" customHeight="1" thickBot="1" x14ac:dyDescent="0.3">
      <c r="A961" s="72" t="s">
        <v>332</v>
      </c>
      <c r="B961" s="75" t="s">
        <v>225</v>
      </c>
      <c r="C961" s="75" t="s">
        <v>226</v>
      </c>
      <c r="D961" s="78" t="s">
        <v>224</v>
      </c>
      <c r="E961" s="75" t="s">
        <v>4</v>
      </c>
      <c r="F961" s="42" t="s">
        <v>693</v>
      </c>
      <c r="G961" s="42" t="s">
        <v>694</v>
      </c>
      <c r="H961" s="40">
        <v>1674</v>
      </c>
      <c r="I961" s="17">
        <v>2</v>
      </c>
      <c r="J961" s="40">
        <f t="shared" si="16"/>
        <v>3348</v>
      </c>
      <c r="K961" s="5" t="str">
        <f>VLOOKUP(F961,'[2]калькуляция 2'!$B$3:$S$190,18,FALSE)</f>
        <v>ДОПОЛНИТЬ</v>
      </c>
    </row>
    <row r="962" spans="1:13" ht="17.25" customHeight="1" thickBot="1" x14ac:dyDescent="0.3">
      <c r="A962" s="73"/>
      <c r="B962" s="76"/>
      <c r="C962" s="76"/>
      <c r="D962" s="79"/>
      <c r="E962" s="76"/>
      <c r="F962" s="34" t="s">
        <v>711</v>
      </c>
      <c r="G962" s="34" t="s">
        <v>712</v>
      </c>
      <c r="H962" s="15">
        <v>2423</v>
      </c>
      <c r="I962" s="17">
        <v>1</v>
      </c>
      <c r="J962" s="15">
        <f t="shared" si="16"/>
        <v>2423</v>
      </c>
      <c r="K962" s="5" t="str">
        <f>VLOOKUP(F962,'[2]калькуляция 2'!$B$3:$S$190,18,FALSE)</f>
        <v>ДОПОЛНИТЬ</v>
      </c>
    </row>
    <row r="963" spans="1:13" ht="17.25" customHeight="1" thickBot="1" x14ac:dyDescent="0.3">
      <c r="A963" s="73"/>
      <c r="B963" s="76"/>
      <c r="C963" s="76"/>
      <c r="D963" s="79"/>
      <c r="E963" s="76"/>
      <c r="F963" s="34" t="s">
        <v>656</v>
      </c>
      <c r="G963" s="34" t="s">
        <v>657</v>
      </c>
      <c r="H963" s="15">
        <v>7869.48</v>
      </c>
      <c r="I963" s="17">
        <v>1</v>
      </c>
      <c r="J963" s="15">
        <f t="shared" si="16"/>
        <v>7869.48</v>
      </c>
      <c r="K963" s="5" t="str">
        <f>VLOOKUP(F963,'[2]калькуляция 2'!$B$3:$S$190,18,FALSE)</f>
        <v>ТС-Приложение №20</v>
      </c>
      <c r="M963" s="49">
        <f>SUM(J961:J963)</f>
        <v>13640.48</v>
      </c>
    </row>
    <row r="964" spans="1:13" ht="18.75" customHeight="1" thickBot="1" x14ac:dyDescent="0.3">
      <c r="A964" s="72" t="s">
        <v>332</v>
      </c>
      <c r="B964" s="75" t="s">
        <v>227</v>
      </c>
      <c r="C964" s="75" t="s">
        <v>329</v>
      </c>
      <c r="D964" s="78" t="s">
        <v>224</v>
      </c>
      <c r="E964" s="75" t="s">
        <v>4</v>
      </c>
      <c r="F964" s="42" t="s">
        <v>693</v>
      </c>
      <c r="G964" s="42" t="s">
        <v>694</v>
      </c>
      <c r="H964" s="40">
        <v>1674</v>
      </c>
      <c r="I964" s="17">
        <v>2</v>
      </c>
      <c r="J964" s="40">
        <f t="shared" si="16"/>
        <v>3348</v>
      </c>
      <c r="K964" s="5" t="str">
        <f>VLOOKUP(F964,'[2]калькуляция 2'!$B$3:$S$190,18,FALSE)</f>
        <v>ДОПОЛНИТЬ</v>
      </c>
    </row>
    <row r="965" spans="1:13" ht="18.75" customHeight="1" thickBot="1" x14ac:dyDescent="0.3">
      <c r="A965" s="73"/>
      <c r="B965" s="76"/>
      <c r="C965" s="76"/>
      <c r="D965" s="79"/>
      <c r="E965" s="76"/>
      <c r="F965" s="34" t="s">
        <v>707</v>
      </c>
      <c r="G965" s="34" t="s">
        <v>708</v>
      </c>
      <c r="H965" s="15">
        <v>2423</v>
      </c>
      <c r="I965" s="17">
        <v>1</v>
      </c>
      <c r="J965" s="15">
        <f t="shared" si="16"/>
        <v>2423</v>
      </c>
      <c r="K965" s="5" t="str">
        <f>VLOOKUP(F965,'[2]калькуляция 2'!$B$3:$S$190,18,FALSE)</f>
        <v>ДОПОЛНИТЬ</v>
      </c>
    </row>
    <row r="966" spans="1:13" ht="18.75" customHeight="1" thickBot="1" x14ac:dyDescent="0.3">
      <c r="A966" s="73"/>
      <c r="B966" s="76"/>
      <c r="C966" s="76"/>
      <c r="D966" s="79"/>
      <c r="E966" s="76"/>
      <c r="F966" s="34" t="s">
        <v>656</v>
      </c>
      <c r="G966" s="34" t="s">
        <v>657</v>
      </c>
      <c r="H966" s="15">
        <v>7869.48</v>
      </c>
      <c r="I966" s="17">
        <v>1</v>
      </c>
      <c r="J966" s="15">
        <f t="shared" si="16"/>
        <v>7869.48</v>
      </c>
      <c r="K966" s="5" t="str">
        <f>VLOOKUP(F966,'[2]калькуляция 2'!$B$3:$S$190,18,FALSE)</f>
        <v>ТС-Приложение №20</v>
      </c>
      <c r="M966" s="49">
        <f>SUM(J964:J966)</f>
        <v>13640.48</v>
      </c>
    </row>
    <row r="967" spans="1:13" ht="19.5" customHeight="1" thickBot="1" x14ac:dyDescent="0.3">
      <c r="A967" s="72" t="s">
        <v>332</v>
      </c>
      <c r="B967" s="75" t="s">
        <v>228</v>
      </c>
      <c r="C967" s="75" t="s">
        <v>330</v>
      </c>
      <c r="D967" s="78" t="s">
        <v>224</v>
      </c>
      <c r="E967" s="75" t="s">
        <v>4</v>
      </c>
      <c r="F967" s="42" t="s">
        <v>693</v>
      </c>
      <c r="G967" s="42" t="s">
        <v>694</v>
      </c>
      <c r="H967" s="40">
        <v>1674</v>
      </c>
      <c r="I967" s="17">
        <v>2</v>
      </c>
      <c r="J967" s="40">
        <f t="shared" si="16"/>
        <v>3348</v>
      </c>
      <c r="K967" s="5" t="str">
        <f>VLOOKUP(F967,'[2]калькуляция 2'!$B$3:$S$190,18,FALSE)</f>
        <v>ДОПОЛНИТЬ</v>
      </c>
    </row>
    <row r="968" spans="1:13" ht="19.5" customHeight="1" thickBot="1" x14ac:dyDescent="0.3">
      <c r="A968" s="73"/>
      <c r="B968" s="76"/>
      <c r="C968" s="76"/>
      <c r="D968" s="79"/>
      <c r="E968" s="76"/>
      <c r="F968" s="34" t="s">
        <v>711</v>
      </c>
      <c r="G968" s="34" t="s">
        <v>712</v>
      </c>
      <c r="H968" s="15">
        <v>2423</v>
      </c>
      <c r="I968" s="17">
        <v>1</v>
      </c>
      <c r="J968" s="15">
        <f t="shared" si="16"/>
        <v>2423</v>
      </c>
      <c r="K968" s="5" t="str">
        <f>VLOOKUP(F968,'[2]калькуляция 2'!$B$3:$S$190,18,FALSE)</f>
        <v>ДОПОЛНИТЬ</v>
      </c>
    </row>
    <row r="969" spans="1:13" ht="19.5" customHeight="1" thickBot="1" x14ac:dyDescent="0.3">
      <c r="A969" s="73"/>
      <c r="B969" s="76"/>
      <c r="C969" s="76"/>
      <c r="D969" s="79"/>
      <c r="E969" s="76"/>
      <c r="F969" s="34" t="s">
        <v>656</v>
      </c>
      <c r="G969" s="34" t="s">
        <v>657</v>
      </c>
      <c r="H969" s="15">
        <v>7869.48</v>
      </c>
      <c r="I969" s="17">
        <v>1</v>
      </c>
      <c r="J969" s="15">
        <f t="shared" si="16"/>
        <v>7869.48</v>
      </c>
      <c r="K969" s="5" t="str">
        <f>VLOOKUP(F969,'[2]калькуляция 2'!$B$3:$S$190,18,FALSE)</f>
        <v>ТС-Приложение №20</v>
      </c>
      <c r="M969" s="49">
        <f>SUM(J967:J969)</f>
        <v>13640.48</v>
      </c>
    </row>
    <row r="970" spans="1:13" ht="15.75" customHeight="1" thickBot="1" x14ac:dyDescent="0.3">
      <c r="A970" s="72" t="s">
        <v>332</v>
      </c>
      <c r="B970" s="75" t="s">
        <v>229</v>
      </c>
      <c r="C970" s="75" t="s">
        <v>230</v>
      </c>
      <c r="D970" s="78" t="s">
        <v>224</v>
      </c>
      <c r="E970" s="75" t="s">
        <v>4</v>
      </c>
      <c r="F970" s="42" t="s">
        <v>693</v>
      </c>
      <c r="G970" s="42" t="s">
        <v>694</v>
      </c>
      <c r="H970" s="40">
        <v>1674</v>
      </c>
      <c r="I970" s="17">
        <v>2</v>
      </c>
      <c r="J970" s="40">
        <f t="shared" si="16"/>
        <v>3348</v>
      </c>
      <c r="K970" s="5" t="str">
        <f>VLOOKUP(F970,'[2]калькуляция 2'!$B$3:$S$190,18,FALSE)</f>
        <v>ДОПОЛНИТЬ</v>
      </c>
    </row>
    <row r="971" spans="1:13" ht="15.75" customHeight="1" thickBot="1" x14ac:dyDescent="0.3">
      <c r="A971" s="73"/>
      <c r="B971" s="76"/>
      <c r="C971" s="76"/>
      <c r="D971" s="79"/>
      <c r="E971" s="76"/>
      <c r="F971" s="34" t="s">
        <v>711</v>
      </c>
      <c r="G971" s="34" t="s">
        <v>712</v>
      </c>
      <c r="H971" s="15">
        <v>2423</v>
      </c>
      <c r="I971" s="17">
        <v>1</v>
      </c>
      <c r="J971" s="15">
        <f t="shared" si="16"/>
        <v>2423</v>
      </c>
      <c r="K971" s="5" t="str">
        <f>VLOOKUP(F971,'[2]калькуляция 2'!$B$3:$S$190,18,FALSE)</f>
        <v>ДОПОЛНИТЬ</v>
      </c>
    </row>
    <row r="972" spans="1:13" ht="15.75" customHeight="1" thickBot="1" x14ac:dyDescent="0.3">
      <c r="A972" s="73"/>
      <c r="B972" s="76"/>
      <c r="C972" s="76"/>
      <c r="D972" s="79"/>
      <c r="E972" s="76"/>
      <c r="F972" s="34" t="s">
        <v>656</v>
      </c>
      <c r="G972" s="34" t="s">
        <v>657</v>
      </c>
      <c r="H972" s="15">
        <v>7869.48</v>
      </c>
      <c r="I972" s="17">
        <v>1</v>
      </c>
      <c r="J972" s="15">
        <f t="shared" si="16"/>
        <v>7869.48</v>
      </c>
      <c r="K972" s="5" t="str">
        <f>VLOOKUP(F972,'[2]калькуляция 2'!$B$3:$S$190,18,FALSE)</f>
        <v>ТС-Приложение №20</v>
      </c>
      <c r="M972" s="49">
        <f>SUM(J970:J972)</f>
        <v>13640.48</v>
      </c>
    </row>
    <row r="973" spans="1:13" ht="19.5" customHeight="1" thickBot="1" x14ac:dyDescent="0.3">
      <c r="A973" s="72" t="s">
        <v>332</v>
      </c>
      <c r="B973" s="75" t="s">
        <v>231</v>
      </c>
      <c r="C973" s="75" t="s">
        <v>232</v>
      </c>
      <c r="D973" s="78" t="s">
        <v>233</v>
      </c>
      <c r="E973" s="75" t="s">
        <v>4</v>
      </c>
      <c r="F973" s="10" t="s">
        <v>693</v>
      </c>
      <c r="G973" s="10" t="s">
        <v>694</v>
      </c>
      <c r="H973" s="23">
        <v>1674</v>
      </c>
      <c r="I973" s="17">
        <v>2</v>
      </c>
      <c r="J973" s="23">
        <f t="shared" si="16"/>
        <v>3348</v>
      </c>
      <c r="K973" s="5" t="str">
        <f>VLOOKUP(F973,'[2]калькуляция 2'!$B$3:$S$190,18,FALSE)</f>
        <v>ДОПОЛНИТЬ</v>
      </c>
    </row>
    <row r="974" spans="1:13" ht="19.5" customHeight="1" thickBot="1" x14ac:dyDescent="0.3">
      <c r="A974" s="73"/>
      <c r="B974" s="76"/>
      <c r="C974" s="76"/>
      <c r="D974" s="79"/>
      <c r="E974" s="76"/>
      <c r="F974" s="34" t="s">
        <v>699</v>
      </c>
      <c r="G974" s="34" t="s">
        <v>700</v>
      </c>
      <c r="H974" s="15">
        <v>2423</v>
      </c>
      <c r="I974" s="17">
        <v>1</v>
      </c>
      <c r="J974" s="15">
        <f t="shared" si="16"/>
        <v>2423</v>
      </c>
      <c r="K974" s="5" t="str">
        <f>VLOOKUP(F974,'[2]калькуляция 2'!$B$3:$S$190,18,FALSE)</f>
        <v>ДОПОЛНИТЬ</v>
      </c>
    </row>
    <row r="975" spans="1:13" ht="19.5" customHeight="1" thickBot="1" x14ac:dyDescent="0.3">
      <c r="A975" s="73"/>
      <c r="B975" s="76"/>
      <c r="C975" s="76"/>
      <c r="D975" s="79"/>
      <c r="E975" s="76"/>
      <c r="F975" s="34" t="s">
        <v>656</v>
      </c>
      <c r="G975" s="34" t="s">
        <v>657</v>
      </c>
      <c r="H975" s="15">
        <v>7869.48</v>
      </c>
      <c r="I975" s="17">
        <v>1</v>
      </c>
      <c r="J975" s="15">
        <f t="shared" si="16"/>
        <v>7869.48</v>
      </c>
      <c r="K975" s="5" t="str">
        <f>VLOOKUP(F975,'[2]калькуляция 2'!$B$3:$S$190,18,FALSE)</f>
        <v>ТС-Приложение №20</v>
      </c>
      <c r="M975" s="49">
        <f>SUM(J973:J975)</f>
        <v>13640.48</v>
      </c>
    </row>
    <row r="976" spans="1:13" ht="11.25" customHeight="1" thickBot="1" x14ac:dyDescent="0.3">
      <c r="A976" s="72" t="s">
        <v>332</v>
      </c>
      <c r="B976" s="75" t="s">
        <v>234</v>
      </c>
      <c r="C976" s="75" t="s">
        <v>331</v>
      </c>
      <c r="D976" s="78" t="s">
        <v>713</v>
      </c>
      <c r="E976" s="75" t="s">
        <v>4</v>
      </c>
      <c r="F976" s="42" t="s">
        <v>693</v>
      </c>
      <c r="G976" s="42" t="s">
        <v>694</v>
      </c>
      <c r="H976" s="40">
        <v>1674</v>
      </c>
      <c r="I976" s="17">
        <v>2</v>
      </c>
      <c r="J976" s="40">
        <f t="shared" si="16"/>
        <v>3348</v>
      </c>
      <c r="K976" s="5" t="str">
        <f>VLOOKUP(F976,'[2]калькуляция 2'!$B$3:$S$190,18,FALSE)</f>
        <v>ДОПОЛНИТЬ</v>
      </c>
    </row>
    <row r="977" spans="1:13" ht="12" thickBot="1" x14ac:dyDescent="0.3">
      <c r="A977" s="73"/>
      <c r="B977" s="76"/>
      <c r="C977" s="76"/>
      <c r="D977" s="79"/>
      <c r="E977" s="76"/>
      <c r="F977" s="34" t="s">
        <v>705</v>
      </c>
      <c r="G977" s="34" t="s">
        <v>706</v>
      </c>
      <c r="H977" s="15">
        <v>9246</v>
      </c>
      <c r="I977" s="17">
        <v>1</v>
      </c>
      <c r="J977" s="15">
        <f t="shared" si="16"/>
        <v>9246</v>
      </c>
      <c r="K977" s="5" t="str">
        <f>VLOOKUP(F977,'[2]калькуляция 2'!$B$3:$S$190,18,FALSE)</f>
        <v>ТС-Приложение №20</v>
      </c>
    </row>
    <row r="978" spans="1:13" ht="12" thickBot="1" x14ac:dyDescent="0.3">
      <c r="A978" s="73"/>
      <c r="B978" s="76"/>
      <c r="C978" s="76"/>
      <c r="D978" s="79"/>
      <c r="E978" s="76"/>
      <c r="F978" s="34" t="s">
        <v>707</v>
      </c>
      <c r="G978" s="34" t="s">
        <v>708</v>
      </c>
      <c r="H978" s="15">
        <v>2423</v>
      </c>
      <c r="I978" s="17">
        <v>1</v>
      </c>
      <c r="J978" s="15">
        <f t="shared" si="16"/>
        <v>2423</v>
      </c>
      <c r="K978" s="5" t="str">
        <f>VLOOKUP(F978,'[2]калькуляция 2'!$B$3:$S$190,18,FALSE)</f>
        <v>ДОПОЛНИТЬ</v>
      </c>
    </row>
    <row r="979" spans="1:13" ht="12" thickBot="1" x14ac:dyDescent="0.3">
      <c r="A979" s="73"/>
      <c r="B979" s="76"/>
      <c r="C979" s="76"/>
      <c r="D979" s="79"/>
      <c r="E979" s="76"/>
      <c r="F979" s="34" t="s">
        <v>656</v>
      </c>
      <c r="G979" s="34" t="s">
        <v>657</v>
      </c>
      <c r="H979" s="15">
        <v>7869.48</v>
      </c>
      <c r="I979" s="17">
        <v>1</v>
      </c>
      <c r="J979" s="15">
        <f t="shared" si="16"/>
        <v>7869.48</v>
      </c>
      <c r="K979" s="5" t="str">
        <f>VLOOKUP(F979,'[2]калькуляция 2'!$B$3:$S$190,18,FALSE)</f>
        <v>ТС-Приложение №20</v>
      </c>
      <c r="M979" s="49">
        <f>SUM(J976:J979)</f>
        <v>22886.48</v>
      </c>
    </row>
    <row r="980" spans="1:13" ht="27" customHeight="1" thickBot="1" x14ac:dyDescent="0.3">
      <c r="A980" s="72" t="s">
        <v>333</v>
      </c>
      <c r="B980" s="75" t="s">
        <v>235</v>
      </c>
      <c r="C980" s="75" t="s">
        <v>236</v>
      </c>
      <c r="D980" s="78" t="s">
        <v>714</v>
      </c>
      <c r="E980" s="75" t="s">
        <v>7</v>
      </c>
      <c r="F980" s="39" t="s">
        <v>715</v>
      </c>
      <c r="G980" s="39" t="s">
        <v>716</v>
      </c>
      <c r="H980" s="40">
        <v>4499</v>
      </c>
      <c r="I980" s="17">
        <v>2</v>
      </c>
      <c r="J980" s="40">
        <f t="shared" si="16"/>
        <v>8998</v>
      </c>
      <c r="K980" s="5" t="str">
        <f>VLOOKUP(F980,'[2]калькуляция 2'!$B$3:$S$190,18,FALSE)</f>
        <v>ДОПОЛНИТЬ</v>
      </c>
    </row>
    <row r="981" spans="1:13" ht="27" customHeight="1" thickBot="1" x14ac:dyDescent="0.3">
      <c r="A981" s="73"/>
      <c r="B981" s="76"/>
      <c r="C981" s="76"/>
      <c r="D981" s="79"/>
      <c r="E981" s="76"/>
      <c r="F981" s="14" t="s">
        <v>656</v>
      </c>
      <c r="G981" s="14" t="s">
        <v>657</v>
      </c>
      <c r="H981" s="15">
        <v>7869.48</v>
      </c>
      <c r="I981" s="17">
        <v>1</v>
      </c>
      <c r="J981" s="15">
        <f t="shared" si="16"/>
        <v>7869.48</v>
      </c>
      <c r="K981" s="5" t="str">
        <f>VLOOKUP(F981,'[2]калькуляция 2'!$B$3:$S$190,18,FALSE)</f>
        <v>ТС-Приложение №20</v>
      </c>
      <c r="M981" s="49">
        <f>SUM(J980:J981)</f>
        <v>16867.48</v>
      </c>
    </row>
    <row r="982" spans="1:13" ht="38.25" customHeight="1" thickBot="1" x14ac:dyDescent="0.3">
      <c r="A982" s="72" t="s">
        <v>333</v>
      </c>
      <c r="B982" s="75" t="s">
        <v>237</v>
      </c>
      <c r="C982" s="75" t="s">
        <v>238</v>
      </c>
      <c r="D982" s="78" t="s">
        <v>714</v>
      </c>
      <c r="E982" s="75" t="s">
        <v>4</v>
      </c>
      <c r="F982" s="39" t="s">
        <v>715</v>
      </c>
      <c r="G982" s="39" t="s">
        <v>716</v>
      </c>
      <c r="H982" s="40">
        <v>4499</v>
      </c>
      <c r="I982" s="17">
        <v>2</v>
      </c>
      <c r="J982" s="40">
        <f t="shared" si="16"/>
        <v>8998</v>
      </c>
      <c r="K982" s="5" t="str">
        <f>VLOOKUP(F982,'[2]калькуляция 2'!$B$3:$S$190,18,FALSE)</f>
        <v>ДОПОЛНИТЬ</v>
      </c>
    </row>
    <row r="983" spans="1:13" ht="38.25" customHeight="1" thickBot="1" x14ac:dyDescent="0.3">
      <c r="A983" s="73"/>
      <c r="B983" s="76"/>
      <c r="C983" s="76"/>
      <c r="D983" s="79"/>
      <c r="E983" s="76"/>
      <c r="F983" s="14" t="s">
        <v>656</v>
      </c>
      <c r="G983" s="14" t="s">
        <v>657</v>
      </c>
      <c r="H983" s="15">
        <v>7869.48</v>
      </c>
      <c r="I983" s="17">
        <v>1</v>
      </c>
      <c r="J983" s="15">
        <f t="shared" si="16"/>
        <v>7869.48</v>
      </c>
      <c r="K983" s="5" t="str">
        <f>VLOOKUP(F983,'[2]калькуляция 2'!$B$3:$S$190,18,FALSE)</f>
        <v>ТС-Приложение №20</v>
      </c>
      <c r="M983" s="49">
        <f>SUM(J982:J983)</f>
        <v>16867.48</v>
      </c>
    </row>
    <row r="984" spans="1:13" ht="27" customHeight="1" thickBot="1" x14ac:dyDescent="0.3">
      <c r="A984" s="72" t="s">
        <v>333</v>
      </c>
      <c r="B984" s="75" t="s">
        <v>239</v>
      </c>
      <c r="C984" s="75" t="s">
        <v>240</v>
      </c>
      <c r="D984" s="78" t="s">
        <v>241</v>
      </c>
      <c r="E984" s="75" t="s">
        <v>4</v>
      </c>
      <c r="F984" s="39" t="s">
        <v>715</v>
      </c>
      <c r="G984" s="39" t="s">
        <v>716</v>
      </c>
      <c r="H984" s="40">
        <v>4499</v>
      </c>
      <c r="I984" s="17">
        <v>2</v>
      </c>
      <c r="J984" s="40">
        <f t="shared" si="16"/>
        <v>8998</v>
      </c>
      <c r="K984" s="5" t="str">
        <f>VLOOKUP(F984,'[2]калькуляция 2'!$B$3:$S$190,18,FALSE)</f>
        <v>ДОПОЛНИТЬ</v>
      </c>
    </row>
    <row r="985" spans="1:13" ht="27" customHeight="1" thickBot="1" x14ac:dyDescent="0.3">
      <c r="A985" s="73"/>
      <c r="B985" s="76"/>
      <c r="C985" s="76"/>
      <c r="D985" s="79"/>
      <c r="E985" s="76"/>
      <c r="F985" s="14" t="s">
        <v>656</v>
      </c>
      <c r="G985" s="14" t="s">
        <v>657</v>
      </c>
      <c r="H985" s="15">
        <v>7869.48</v>
      </c>
      <c r="I985" s="17">
        <v>1</v>
      </c>
      <c r="J985" s="15">
        <f t="shared" si="16"/>
        <v>7869.48</v>
      </c>
      <c r="K985" s="5" t="str">
        <f>VLOOKUP(F985,'[2]калькуляция 2'!$B$3:$S$190,18,FALSE)</f>
        <v>ТС-Приложение №20</v>
      </c>
      <c r="M985" s="49">
        <f>SUM(J984:J985)</f>
        <v>16867.48</v>
      </c>
    </row>
    <row r="986" spans="1:13" ht="25.5" customHeight="1" thickBot="1" x14ac:dyDescent="0.3">
      <c r="A986" s="72" t="s">
        <v>333</v>
      </c>
      <c r="B986" s="75" t="s">
        <v>242</v>
      </c>
      <c r="C986" s="75" t="s">
        <v>243</v>
      </c>
      <c r="D986" s="78" t="s">
        <v>241</v>
      </c>
      <c r="E986" s="75" t="s">
        <v>4</v>
      </c>
      <c r="F986" s="39" t="s">
        <v>715</v>
      </c>
      <c r="G986" s="39" t="s">
        <v>716</v>
      </c>
      <c r="H986" s="40">
        <v>4499</v>
      </c>
      <c r="I986" s="17">
        <v>2</v>
      </c>
      <c r="J986" s="40">
        <f t="shared" si="16"/>
        <v>8998</v>
      </c>
      <c r="K986" s="5" t="str">
        <f>VLOOKUP(F986,'[2]калькуляция 2'!$B$3:$S$190,18,FALSE)</f>
        <v>ДОПОЛНИТЬ</v>
      </c>
    </row>
    <row r="987" spans="1:13" ht="25.5" customHeight="1" thickBot="1" x14ac:dyDescent="0.3">
      <c r="A987" s="73"/>
      <c r="B987" s="76"/>
      <c r="C987" s="76"/>
      <c r="D987" s="79"/>
      <c r="E987" s="76"/>
      <c r="F987" s="14" t="s">
        <v>656</v>
      </c>
      <c r="G987" s="14" t="s">
        <v>657</v>
      </c>
      <c r="H987" s="15">
        <v>7869.48</v>
      </c>
      <c r="I987" s="17">
        <v>1</v>
      </c>
      <c r="J987" s="15">
        <f t="shared" si="16"/>
        <v>7869.48</v>
      </c>
      <c r="K987" s="5" t="str">
        <f>VLOOKUP(F987,'[2]калькуляция 2'!$B$3:$S$190,18,FALSE)</f>
        <v>ТС-Приложение №20</v>
      </c>
      <c r="M987" s="49">
        <f>SUM(J986:J987)</f>
        <v>16867.48</v>
      </c>
    </row>
    <row r="988" spans="1:13" ht="22.5" customHeight="1" thickBot="1" x14ac:dyDescent="0.3">
      <c r="A988" s="72" t="s">
        <v>333</v>
      </c>
      <c r="B988" s="75" t="s">
        <v>244</v>
      </c>
      <c r="C988" s="75" t="s">
        <v>245</v>
      </c>
      <c r="D988" s="78" t="s">
        <v>241</v>
      </c>
      <c r="E988" s="75" t="s">
        <v>4</v>
      </c>
      <c r="F988" s="39" t="s">
        <v>715</v>
      </c>
      <c r="G988" s="39" t="s">
        <v>716</v>
      </c>
      <c r="H988" s="40">
        <v>4499</v>
      </c>
      <c r="I988" s="17">
        <v>2</v>
      </c>
      <c r="J988" s="40">
        <f t="shared" si="16"/>
        <v>8998</v>
      </c>
      <c r="K988" s="5" t="str">
        <f>VLOOKUP(F988,'[2]калькуляция 2'!$B$3:$S$190,18,FALSE)</f>
        <v>ДОПОЛНИТЬ</v>
      </c>
    </row>
    <row r="989" spans="1:13" ht="22.5" customHeight="1" thickBot="1" x14ac:dyDescent="0.3">
      <c r="A989" s="73"/>
      <c r="B989" s="76"/>
      <c r="C989" s="76"/>
      <c r="D989" s="79"/>
      <c r="E989" s="76"/>
      <c r="F989" s="14" t="s">
        <v>656</v>
      </c>
      <c r="G989" s="14" t="s">
        <v>657</v>
      </c>
      <c r="H989" s="15">
        <v>7869.48</v>
      </c>
      <c r="I989" s="17">
        <v>1</v>
      </c>
      <c r="J989" s="15">
        <f t="shared" si="16"/>
        <v>7869.48</v>
      </c>
      <c r="K989" s="5" t="str">
        <f>VLOOKUP(F989,'[2]калькуляция 2'!$B$3:$S$190,18,FALSE)</f>
        <v>ТС-Приложение №20</v>
      </c>
      <c r="M989" s="49">
        <f>SUM(J988:J989)</f>
        <v>16867.48</v>
      </c>
    </row>
    <row r="990" spans="1:13" ht="24" customHeight="1" thickBot="1" x14ac:dyDescent="0.3">
      <c r="A990" s="72" t="s">
        <v>333</v>
      </c>
      <c r="B990" s="75" t="s">
        <v>246</v>
      </c>
      <c r="C990" s="75" t="s">
        <v>247</v>
      </c>
      <c r="D990" s="78" t="s">
        <v>241</v>
      </c>
      <c r="E990" s="75" t="s">
        <v>4</v>
      </c>
      <c r="F990" s="39" t="s">
        <v>715</v>
      </c>
      <c r="G990" s="39" t="s">
        <v>716</v>
      </c>
      <c r="H990" s="40">
        <v>4499</v>
      </c>
      <c r="I990" s="17">
        <v>2</v>
      </c>
      <c r="J990" s="40">
        <f t="shared" si="16"/>
        <v>8998</v>
      </c>
      <c r="K990" s="5" t="str">
        <f>VLOOKUP(F990,'[2]калькуляция 2'!$B$3:$S$190,18,FALSE)</f>
        <v>ДОПОЛНИТЬ</v>
      </c>
    </row>
    <row r="991" spans="1:13" ht="24" customHeight="1" thickBot="1" x14ac:dyDescent="0.3">
      <c r="A991" s="73"/>
      <c r="B991" s="76"/>
      <c r="C991" s="76"/>
      <c r="D991" s="79"/>
      <c r="E991" s="76"/>
      <c r="F991" s="14" t="s">
        <v>656</v>
      </c>
      <c r="G991" s="14" t="s">
        <v>657</v>
      </c>
      <c r="H991" s="15">
        <v>7869.48</v>
      </c>
      <c r="I991" s="17">
        <v>1</v>
      </c>
      <c r="J991" s="15">
        <f t="shared" si="16"/>
        <v>7869.48</v>
      </c>
      <c r="K991" s="5" t="str">
        <f>VLOOKUP(F991,'[2]калькуляция 2'!$B$3:$S$190,18,FALSE)</f>
        <v>ТС-Приложение №20</v>
      </c>
      <c r="M991" s="49">
        <f>SUM(J990:J991)</f>
        <v>16867.48</v>
      </c>
    </row>
    <row r="992" spans="1:13" ht="28.5" customHeight="1" thickBot="1" x14ac:dyDescent="0.3">
      <c r="A992" s="72" t="s">
        <v>333</v>
      </c>
      <c r="B992" s="75" t="s">
        <v>248</v>
      </c>
      <c r="C992" s="75" t="s">
        <v>249</v>
      </c>
      <c r="D992" s="78" t="s">
        <v>250</v>
      </c>
      <c r="E992" s="75" t="s">
        <v>4</v>
      </c>
      <c r="F992" s="39" t="s">
        <v>715</v>
      </c>
      <c r="G992" s="39" t="s">
        <v>716</v>
      </c>
      <c r="H992" s="40">
        <v>4499</v>
      </c>
      <c r="I992" s="17">
        <v>2</v>
      </c>
      <c r="J992" s="40">
        <f t="shared" si="16"/>
        <v>8998</v>
      </c>
      <c r="K992" s="5" t="str">
        <f>VLOOKUP(F992,'[2]калькуляция 2'!$B$3:$S$190,18,FALSE)</f>
        <v>ДОПОЛНИТЬ</v>
      </c>
    </row>
    <row r="993" spans="1:13" ht="28.5" customHeight="1" thickBot="1" x14ac:dyDescent="0.3">
      <c r="A993" s="73"/>
      <c r="B993" s="76"/>
      <c r="C993" s="76"/>
      <c r="D993" s="79"/>
      <c r="E993" s="76"/>
      <c r="F993" s="14" t="s">
        <v>656</v>
      </c>
      <c r="G993" s="14" t="s">
        <v>657</v>
      </c>
      <c r="H993" s="15">
        <v>7869.48</v>
      </c>
      <c r="I993" s="17">
        <v>1</v>
      </c>
      <c r="J993" s="15">
        <f t="shared" si="16"/>
        <v>7869.48</v>
      </c>
      <c r="K993" s="5" t="str">
        <f>VLOOKUP(F993,'[2]калькуляция 2'!$B$3:$S$190,18,FALSE)</f>
        <v>ТС-Приложение №20</v>
      </c>
      <c r="M993" s="49">
        <f>SUM(J992:J993)</f>
        <v>16867.48</v>
      </c>
    </row>
    <row r="994" spans="1:13" ht="27.75" customHeight="1" thickBot="1" x14ac:dyDescent="0.3">
      <c r="A994" s="72" t="s">
        <v>333</v>
      </c>
      <c r="B994" s="75" t="s">
        <v>175</v>
      </c>
      <c r="C994" s="75" t="s">
        <v>176</v>
      </c>
      <c r="D994" s="78" t="s">
        <v>177</v>
      </c>
      <c r="E994" s="75" t="s">
        <v>4</v>
      </c>
      <c r="F994" s="39" t="s">
        <v>715</v>
      </c>
      <c r="G994" s="39" t="s">
        <v>716</v>
      </c>
      <c r="H994" s="40">
        <v>4499</v>
      </c>
      <c r="I994" s="17">
        <v>2</v>
      </c>
      <c r="J994" s="40">
        <f t="shared" si="16"/>
        <v>8998</v>
      </c>
      <c r="K994" s="5" t="str">
        <f>VLOOKUP(F994,'[2]калькуляция 2'!$B$3:$S$190,18,FALSE)</f>
        <v>ДОПОЛНИТЬ</v>
      </c>
    </row>
    <row r="995" spans="1:13" ht="27.75" customHeight="1" thickBot="1" x14ac:dyDescent="0.3">
      <c r="A995" s="73"/>
      <c r="B995" s="76"/>
      <c r="C995" s="76"/>
      <c r="D995" s="79"/>
      <c r="E995" s="76"/>
      <c r="F995" s="14" t="s">
        <v>656</v>
      </c>
      <c r="G995" s="14" t="s">
        <v>657</v>
      </c>
      <c r="H995" s="15">
        <v>7869.48</v>
      </c>
      <c r="I995" s="17">
        <v>1</v>
      </c>
      <c r="J995" s="15">
        <f t="shared" si="16"/>
        <v>7869.48</v>
      </c>
      <c r="K995" s="5" t="str">
        <f>VLOOKUP(F995,'[2]калькуляция 2'!$B$3:$S$190,18,FALSE)</f>
        <v>ТС-Приложение №20</v>
      </c>
      <c r="M995" s="49">
        <f>SUM(J994:J995)</f>
        <v>16867.48</v>
      </c>
    </row>
    <row r="996" spans="1:13" ht="30" customHeight="1" thickBot="1" x14ac:dyDescent="0.3">
      <c r="A996" s="72" t="s">
        <v>333</v>
      </c>
      <c r="B996" s="75" t="s">
        <v>251</v>
      </c>
      <c r="C996" s="75" t="s">
        <v>252</v>
      </c>
      <c r="D996" s="78" t="s">
        <v>714</v>
      </c>
      <c r="E996" s="75" t="s">
        <v>7</v>
      </c>
      <c r="F996" s="39" t="s">
        <v>715</v>
      </c>
      <c r="G996" s="39" t="s">
        <v>716</v>
      </c>
      <c r="H996" s="40">
        <v>4499</v>
      </c>
      <c r="I996" s="17">
        <v>2</v>
      </c>
      <c r="J996" s="40">
        <f t="shared" si="16"/>
        <v>8998</v>
      </c>
      <c r="K996" s="5" t="str">
        <f>VLOOKUP(F996,'[2]калькуляция 2'!$B$3:$S$190,18,FALSE)</f>
        <v>ДОПОЛНИТЬ</v>
      </c>
    </row>
    <row r="997" spans="1:13" ht="30" customHeight="1" thickBot="1" x14ac:dyDescent="0.3">
      <c r="A997" s="73"/>
      <c r="B997" s="76"/>
      <c r="C997" s="76"/>
      <c r="D997" s="79"/>
      <c r="E997" s="76"/>
      <c r="F997" s="14" t="s">
        <v>656</v>
      </c>
      <c r="G997" s="14" t="s">
        <v>657</v>
      </c>
      <c r="H997" s="15">
        <v>7869.48</v>
      </c>
      <c r="I997" s="17">
        <v>1</v>
      </c>
      <c r="J997" s="15">
        <f t="shared" si="16"/>
        <v>7869.48</v>
      </c>
      <c r="K997" s="5" t="str">
        <f>VLOOKUP(F997,'[2]калькуляция 2'!$B$3:$S$190,18,FALSE)</f>
        <v>ТС-Приложение №20</v>
      </c>
      <c r="M997" s="49">
        <f>SUM(J996:J997)</f>
        <v>16867.48</v>
      </c>
    </row>
    <row r="998" spans="1:13" ht="18.75" customHeight="1" thickBot="1" x14ac:dyDescent="0.3">
      <c r="A998" s="72" t="s">
        <v>334</v>
      </c>
      <c r="B998" s="75" t="s">
        <v>253</v>
      </c>
      <c r="C998" s="75" t="s">
        <v>254</v>
      </c>
      <c r="D998" s="78" t="s">
        <v>255</v>
      </c>
      <c r="E998" s="75" t="s">
        <v>4</v>
      </c>
      <c r="F998" s="39" t="s">
        <v>717</v>
      </c>
      <c r="G998" s="39" t="s">
        <v>718</v>
      </c>
      <c r="H998" s="40">
        <v>2077</v>
      </c>
      <c r="I998" s="17">
        <v>2</v>
      </c>
      <c r="J998" s="40">
        <f t="shared" si="16"/>
        <v>4154</v>
      </c>
      <c r="K998" s="5" t="str">
        <f>VLOOKUP(F998,'[2]калькуляция 2'!$B$3:$S$190,18,FALSE)</f>
        <v>ДОПОЛНИТЬ</v>
      </c>
    </row>
    <row r="999" spans="1:13" ht="18.75" customHeight="1" thickBot="1" x14ac:dyDescent="0.3">
      <c r="A999" s="73"/>
      <c r="B999" s="76"/>
      <c r="C999" s="76"/>
      <c r="D999" s="79"/>
      <c r="E999" s="76"/>
      <c r="F999" s="14" t="s">
        <v>719</v>
      </c>
      <c r="G999" s="14" t="s">
        <v>720</v>
      </c>
      <c r="H999" s="15">
        <v>743</v>
      </c>
      <c r="I999" s="17">
        <v>1</v>
      </c>
      <c r="J999" s="15">
        <f t="shared" si="16"/>
        <v>743</v>
      </c>
      <c r="K999" s="5" t="str">
        <f>VLOOKUP(F999,'[2]калькуляция 2'!$B$3:$S$190,18,FALSE)</f>
        <v>ДОПОЛНИТЬ</v>
      </c>
    </row>
    <row r="1000" spans="1:13" ht="18.75" customHeight="1" thickBot="1" x14ac:dyDescent="0.3">
      <c r="A1000" s="74"/>
      <c r="B1000" s="77"/>
      <c r="C1000" s="77"/>
      <c r="D1000" s="80"/>
      <c r="E1000" s="77"/>
      <c r="F1000" s="16" t="s">
        <v>721</v>
      </c>
      <c r="G1000" s="16" t="s">
        <v>722</v>
      </c>
      <c r="H1000" s="17">
        <v>743</v>
      </c>
      <c r="I1000" s="17">
        <v>1</v>
      </c>
      <c r="J1000" s="17">
        <f t="shared" si="16"/>
        <v>743</v>
      </c>
      <c r="K1000" s="5" t="str">
        <f>VLOOKUP(F1000,'[2]калькуляция 2'!$B$3:$S$190,18,FALSE)</f>
        <v>ДОПОЛНИТЬ</v>
      </c>
      <c r="M1000" s="49">
        <f>SUM(J998:J1000)</f>
        <v>5640</v>
      </c>
    </row>
    <row r="1001" spans="1:13" ht="22.5" customHeight="1" thickBot="1" x14ac:dyDescent="0.3">
      <c r="A1001" s="72" t="s">
        <v>334</v>
      </c>
      <c r="B1001" s="75" t="s">
        <v>256</v>
      </c>
      <c r="C1001" s="75" t="s">
        <v>257</v>
      </c>
      <c r="D1001" s="78" t="s">
        <v>258</v>
      </c>
      <c r="E1001" s="75" t="s">
        <v>4</v>
      </c>
      <c r="F1001" s="39" t="s">
        <v>717</v>
      </c>
      <c r="G1001" s="39" t="s">
        <v>718</v>
      </c>
      <c r="H1001" s="40">
        <v>2077</v>
      </c>
      <c r="I1001" s="17">
        <v>2</v>
      </c>
      <c r="J1001" s="40">
        <f t="shared" si="16"/>
        <v>4154</v>
      </c>
      <c r="K1001" s="5" t="str">
        <f>VLOOKUP(F1001,'[2]калькуляция 2'!$B$3:$S$190,18,FALSE)</f>
        <v>ДОПОЛНИТЬ</v>
      </c>
    </row>
    <row r="1002" spans="1:13" ht="22.5" customHeight="1" thickBot="1" x14ac:dyDescent="0.3">
      <c r="A1002" s="73"/>
      <c r="B1002" s="76"/>
      <c r="C1002" s="76"/>
      <c r="D1002" s="79"/>
      <c r="E1002" s="76"/>
      <c r="F1002" s="14" t="s">
        <v>719</v>
      </c>
      <c r="G1002" s="14" t="s">
        <v>720</v>
      </c>
      <c r="H1002" s="15">
        <v>743</v>
      </c>
      <c r="I1002" s="17">
        <v>1</v>
      </c>
      <c r="J1002" s="15">
        <f t="shared" si="16"/>
        <v>743</v>
      </c>
      <c r="K1002" s="5" t="str">
        <f>VLOOKUP(F1002,'[2]калькуляция 2'!$B$3:$S$190,18,FALSE)</f>
        <v>ДОПОЛНИТЬ</v>
      </c>
    </row>
    <row r="1003" spans="1:13" ht="22.5" customHeight="1" thickBot="1" x14ac:dyDescent="0.3">
      <c r="A1003" s="74"/>
      <c r="B1003" s="77"/>
      <c r="C1003" s="77"/>
      <c r="D1003" s="80"/>
      <c r="E1003" s="77"/>
      <c r="F1003" s="16" t="s">
        <v>721</v>
      </c>
      <c r="G1003" s="16" t="s">
        <v>722</v>
      </c>
      <c r="H1003" s="17">
        <v>743</v>
      </c>
      <c r="I1003" s="17">
        <v>1</v>
      </c>
      <c r="J1003" s="17">
        <f t="shared" si="16"/>
        <v>743</v>
      </c>
      <c r="K1003" s="5" t="str">
        <f>VLOOKUP(F1003,'[2]калькуляция 2'!$B$3:$S$190,18,FALSE)</f>
        <v>ДОПОЛНИТЬ</v>
      </c>
      <c r="M1003" s="49">
        <f>SUM(J1001:J1003)</f>
        <v>5640</v>
      </c>
    </row>
    <row r="1004" spans="1:13" ht="19.5" customHeight="1" thickBot="1" x14ac:dyDescent="0.3">
      <c r="A1004" s="72" t="s">
        <v>334</v>
      </c>
      <c r="B1004" s="75" t="s">
        <v>259</v>
      </c>
      <c r="C1004" s="75" t="s">
        <v>260</v>
      </c>
      <c r="D1004" s="78" t="s">
        <v>255</v>
      </c>
      <c r="E1004" s="75" t="s">
        <v>4</v>
      </c>
      <c r="F1004" s="39" t="s">
        <v>717</v>
      </c>
      <c r="G1004" s="39" t="s">
        <v>718</v>
      </c>
      <c r="H1004" s="40">
        <v>2077</v>
      </c>
      <c r="I1004" s="17">
        <v>2</v>
      </c>
      <c r="J1004" s="40">
        <f t="shared" si="16"/>
        <v>4154</v>
      </c>
      <c r="K1004" s="5" t="str">
        <f>VLOOKUP(F1004,'[2]калькуляция 2'!$B$3:$S$190,18,FALSE)</f>
        <v>ДОПОЛНИТЬ</v>
      </c>
    </row>
    <row r="1005" spans="1:13" ht="19.5" customHeight="1" thickBot="1" x14ac:dyDescent="0.3">
      <c r="A1005" s="73"/>
      <c r="B1005" s="76"/>
      <c r="C1005" s="76"/>
      <c r="D1005" s="79"/>
      <c r="E1005" s="76"/>
      <c r="F1005" s="14" t="s">
        <v>719</v>
      </c>
      <c r="G1005" s="14" t="s">
        <v>720</v>
      </c>
      <c r="H1005" s="15">
        <v>743</v>
      </c>
      <c r="I1005" s="17">
        <v>1</v>
      </c>
      <c r="J1005" s="15">
        <f t="shared" si="16"/>
        <v>743</v>
      </c>
      <c r="K1005" s="5" t="str">
        <f>VLOOKUP(F1005,'[2]калькуляция 2'!$B$3:$S$190,18,FALSE)</f>
        <v>ДОПОЛНИТЬ</v>
      </c>
    </row>
    <row r="1006" spans="1:13" ht="19.5" customHeight="1" thickBot="1" x14ac:dyDescent="0.3">
      <c r="A1006" s="74"/>
      <c r="B1006" s="77"/>
      <c r="C1006" s="77"/>
      <c r="D1006" s="80"/>
      <c r="E1006" s="77"/>
      <c r="F1006" s="16" t="s">
        <v>721</v>
      </c>
      <c r="G1006" s="16" t="s">
        <v>722</v>
      </c>
      <c r="H1006" s="17">
        <v>743</v>
      </c>
      <c r="I1006" s="17">
        <v>1</v>
      </c>
      <c r="J1006" s="17">
        <f t="shared" si="16"/>
        <v>743</v>
      </c>
      <c r="K1006" s="5" t="str">
        <f>VLOOKUP(F1006,'[2]калькуляция 2'!$B$3:$S$190,18,FALSE)</f>
        <v>ДОПОЛНИТЬ</v>
      </c>
      <c r="M1006" s="49">
        <f>SUM(J1004:J1006)</f>
        <v>5640</v>
      </c>
    </row>
    <row r="1007" spans="1:13" ht="18.75" customHeight="1" thickBot="1" x14ac:dyDescent="0.3">
      <c r="A1007" s="72" t="s">
        <v>334</v>
      </c>
      <c r="B1007" s="75" t="s">
        <v>261</v>
      </c>
      <c r="C1007" s="75" t="s">
        <v>262</v>
      </c>
      <c r="D1007" s="78" t="s">
        <v>255</v>
      </c>
      <c r="E1007" s="75" t="s">
        <v>4</v>
      </c>
      <c r="F1007" s="39" t="s">
        <v>717</v>
      </c>
      <c r="G1007" s="39" t="s">
        <v>718</v>
      </c>
      <c r="H1007" s="40">
        <v>2077</v>
      </c>
      <c r="I1007" s="17">
        <v>2</v>
      </c>
      <c r="J1007" s="40">
        <f t="shared" ref="J1007:J1066" si="17">H1007*I1007</f>
        <v>4154</v>
      </c>
      <c r="K1007" s="5" t="str">
        <f>VLOOKUP(F1007,'[2]калькуляция 2'!$B$3:$S$190,18,FALSE)</f>
        <v>ДОПОЛНИТЬ</v>
      </c>
    </row>
    <row r="1008" spans="1:13" ht="18.75" customHeight="1" thickBot="1" x14ac:dyDescent="0.3">
      <c r="A1008" s="73"/>
      <c r="B1008" s="76"/>
      <c r="C1008" s="76"/>
      <c r="D1008" s="79"/>
      <c r="E1008" s="76"/>
      <c r="F1008" s="14" t="s">
        <v>719</v>
      </c>
      <c r="G1008" s="14" t="s">
        <v>720</v>
      </c>
      <c r="H1008" s="15">
        <v>743</v>
      </c>
      <c r="I1008" s="17">
        <v>1</v>
      </c>
      <c r="J1008" s="15">
        <f t="shared" si="17"/>
        <v>743</v>
      </c>
      <c r="K1008" s="5" t="str">
        <f>VLOOKUP(F1008,'[2]калькуляция 2'!$B$3:$S$190,18,FALSE)</f>
        <v>ДОПОЛНИТЬ</v>
      </c>
    </row>
    <row r="1009" spans="1:13" ht="18.75" customHeight="1" thickBot="1" x14ac:dyDescent="0.3">
      <c r="A1009" s="74"/>
      <c r="B1009" s="77"/>
      <c r="C1009" s="77"/>
      <c r="D1009" s="80"/>
      <c r="E1009" s="77"/>
      <c r="F1009" s="16" t="s">
        <v>721</v>
      </c>
      <c r="G1009" s="16" t="s">
        <v>722</v>
      </c>
      <c r="H1009" s="17">
        <v>743</v>
      </c>
      <c r="I1009" s="17">
        <v>1</v>
      </c>
      <c r="J1009" s="17">
        <f t="shared" si="17"/>
        <v>743</v>
      </c>
      <c r="K1009" s="5" t="str">
        <f>VLOOKUP(F1009,'[2]калькуляция 2'!$B$3:$S$190,18,FALSE)</f>
        <v>ДОПОЛНИТЬ</v>
      </c>
      <c r="M1009" s="49">
        <f>SUM(J1007:J1009)</f>
        <v>5640</v>
      </c>
    </row>
    <row r="1010" spans="1:13" ht="21.75" customHeight="1" thickBot="1" x14ac:dyDescent="0.3">
      <c r="A1010" s="72" t="s">
        <v>334</v>
      </c>
      <c r="B1010" s="75" t="s">
        <v>263</v>
      </c>
      <c r="C1010" s="75" t="s">
        <v>264</v>
      </c>
      <c r="D1010" s="78" t="s">
        <v>255</v>
      </c>
      <c r="E1010" s="75" t="s">
        <v>265</v>
      </c>
      <c r="F1010" s="39" t="s">
        <v>717</v>
      </c>
      <c r="G1010" s="39" t="s">
        <v>718</v>
      </c>
      <c r="H1010" s="40">
        <v>2077</v>
      </c>
      <c r="I1010" s="17">
        <v>2</v>
      </c>
      <c r="J1010" s="40">
        <f t="shared" si="17"/>
        <v>4154</v>
      </c>
      <c r="K1010" s="5" t="str">
        <f>VLOOKUP(F1010,'[2]калькуляция 2'!$B$3:$S$190,18,FALSE)</f>
        <v>ДОПОЛНИТЬ</v>
      </c>
    </row>
    <row r="1011" spans="1:13" ht="21.75" customHeight="1" thickBot="1" x14ac:dyDescent="0.3">
      <c r="A1011" s="73"/>
      <c r="B1011" s="76"/>
      <c r="C1011" s="76"/>
      <c r="D1011" s="79"/>
      <c r="E1011" s="76"/>
      <c r="F1011" s="14" t="s">
        <v>719</v>
      </c>
      <c r="G1011" s="14" t="s">
        <v>720</v>
      </c>
      <c r="H1011" s="15">
        <v>743</v>
      </c>
      <c r="I1011" s="17">
        <v>1</v>
      </c>
      <c r="J1011" s="15">
        <f t="shared" si="17"/>
        <v>743</v>
      </c>
      <c r="K1011" s="5" t="str">
        <f>VLOOKUP(F1011,'[2]калькуляция 2'!$B$3:$S$190,18,FALSE)</f>
        <v>ДОПОЛНИТЬ</v>
      </c>
    </row>
    <row r="1012" spans="1:13" ht="21.75" customHeight="1" thickBot="1" x14ac:dyDescent="0.3">
      <c r="A1012" s="74"/>
      <c r="B1012" s="77"/>
      <c r="C1012" s="77"/>
      <c r="D1012" s="80"/>
      <c r="E1012" s="77"/>
      <c r="F1012" s="16" t="s">
        <v>721</v>
      </c>
      <c r="G1012" s="16" t="s">
        <v>722</v>
      </c>
      <c r="H1012" s="17">
        <v>743</v>
      </c>
      <c r="I1012" s="17">
        <v>1</v>
      </c>
      <c r="J1012" s="17">
        <f t="shared" si="17"/>
        <v>743</v>
      </c>
      <c r="K1012" s="5" t="str">
        <f>VLOOKUP(F1012,'[2]калькуляция 2'!$B$3:$S$190,18,FALSE)</f>
        <v>ДОПОЛНИТЬ</v>
      </c>
      <c r="M1012" s="49">
        <f>SUM(J1010:J1012)</f>
        <v>5640</v>
      </c>
    </row>
    <row r="1013" spans="1:13" ht="33.75" customHeight="1" thickBot="1" x14ac:dyDescent="0.3">
      <c r="A1013" s="72" t="s">
        <v>334</v>
      </c>
      <c r="B1013" s="75" t="s">
        <v>266</v>
      </c>
      <c r="C1013" s="75" t="s">
        <v>267</v>
      </c>
      <c r="D1013" s="78" t="s">
        <v>255</v>
      </c>
      <c r="E1013" s="75" t="s">
        <v>268</v>
      </c>
      <c r="F1013" s="22" t="s">
        <v>717</v>
      </c>
      <c r="G1013" s="22" t="s">
        <v>718</v>
      </c>
      <c r="H1013" s="23">
        <v>2077</v>
      </c>
      <c r="I1013" s="17">
        <v>2</v>
      </c>
      <c r="J1013" s="23">
        <f t="shared" si="17"/>
        <v>4154</v>
      </c>
      <c r="K1013" s="5" t="str">
        <f>VLOOKUP(F1013,'[2]калькуляция 2'!$B$3:$S$190,18,FALSE)</f>
        <v>ДОПОЛНИТЬ</v>
      </c>
    </row>
    <row r="1014" spans="1:13" ht="33.75" customHeight="1" thickBot="1" x14ac:dyDescent="0.3">
      <c r="A1014" s="73"/>
      <c r="B1014" s="76"/>
      <c r="C1014" s="76"/>
      <c r="D1014" s="79"/>
      <c r="E1014" s="76"/>
      <c r="F1014" s="14" t="s">
        <v>719</v>
      </c>
      <c r="G1014" s="14" t="s">
        <v>720</v>
      </c>
      <c r="H1014" s="15">
        <v>743</v>
      </c>
      <c r="I1014" s="17">
        <v>1</v>
      </c>
      <c r="J1014" s="15">
        <f t="shared" si="17"/>
        <v>743</v>
      </c>
      <c r="K1014" s="5" t="str">
        <f>VLOOKUP(F1014,'[2]калькуляция 2'!$B$3:$S$190,18,FALSE)</f>
        <v>ДОПОЛНИТЬ</v>
      </c>
    </row>
    <row r="1015" spans="1:13" ht="33.75" customHeight="1" thickBot="1" x14ac:dyDescent="0.3">
      <c r="A1015" s="74"/>
      <c r="B1015" s="77"/>
      <c r="C1015" s="77"/>
      <c r="D1015" s="80"/>
      <c r="E1015" s="77"/>
      <c r="F1015" s="16" t="s">
        <v>721</v>
      </c>
      <c r="G1015" s="16" t="s">
        <v>722</v>
      </c>
      <c r="H1015" s="17">
        <v>743</v>
      </c>
      <c r="I1015" s="17">
        <v>1</v>
      </c>
      <c r="J1015" s="17">
        <f t="shared" si="17"/>
        <v>743</v>
      </c>
      <c r="K1015" s="5" t="str">
        <f>VLOOKUP(F1015,'[2]калькуляция 2'!$B$3:$S$190,18,FALSE)</f>
        <v>ДОПОЛНИТЬ</v>
      </c>
      <c r="M1015" s="49">
        <f>SUM(J1013:J1015)</f>
        <v>5640</v>
      </c>
    </row>
    <row r="1016" spans="1:13" ht="23.25" customHeight="1" thickBot="1" x14ac:dyDescent="0.3">
      <c r="A1016" s="72" t="s">
        <v>338</v>
      </c>
      <c r="B1016" s="75" t="s">
        <v>269</v>
      </c>
      <c r="C1016" s="75" t="s">
        <v>270</v>
      </c>
      <c r="D1016" s="78" t="s">
        <v>272</v>
      </c>
      <c r="E1016" s="75" t="s">
        <v>271</v>
      </c>
      <c r="F1016" s="22" t="s">
        <v>723</v>
      </c>
      <c r="G1016" s="22" t="s">
        <v>724</v>
      </c>
      <c r="H1016" s="23">
        <v>2279</v>
      </c>
      <c r="I1016" s="17">
        <v>2</v>
      </c>
      <c r="J1016" s="23">
        <f t="shared" si="17"/>
        <v>4558</v>
      </c>
      <c r="K1016" s="5" t="str">
        <f>VLOOKUP(F1016,'[2]калькуляция 2'!$B$3:$S$190,18,FALSE)</f>
        <v>ДОПОЛНИТЬ</v>
      </c>
    </row>
    <row r="1017" spans="1:13" ht="23.25" customHeight="1" thickBot="1" x14ac:dyDescent="0.3">
      <c r="A1017" s="73"/>
      <c r="B1017" s="76"/>
      <c r="C1017" s="76"/>
      <c r="D1017" s="79"/>
      <c r="E1017" s="76"/>
      <c r="F1017" s="12" t="s">
        <v>621</v>
      </c>
      <c r="G1017" s="12" t="s">
        <v>622</v>
      </c>
      <c r="H1017" s="13">
        <v>4106</v>
      </c>
      <c r="I1017" s="17">
        <v>1</v>
      </c>
      <c r="J1017" s="13">
        <f t="shared" si="17"/>
        <v>4106</v>
      </c>
      <c r="K1017" s="5" t="str">
        <f>VLOOKUP(F1017,'[2]калькуляция 2'!$B$3:$S$190,18,FALSE)</f>
        <v>ДОПОЛНИТЬ</v>
      </c>
    </row>
    <row r="1018" spans="1:13" ht="23.25" customHeight="1" thickBot="1" x14ac:dyDescent="0.3">
      <c r="A1018" s="73"/>
      <c r="B1018" s="76"/>
      <c r="C1018" s="76"/>
      <c r="D1018" s="79"/>
      <c r="E1018" s="76"/>
      <c r="F1018" s="32" t="s">
        <v>725</v>
      </c>
      <c r="G1018" s="32" t="s">
        <v>726</v>
      </c>
      <c r="H1018" s="28">
        <v>2301</v>
      </c>
      <c r="I1018" s="17">
        <v>1</v>
      </c>
      <c r="J1018" s="28">
        <f t="shared" si="17"/>
        <v>2301</v>
      </c>
      <c r="K1018" s="5" t="str">
        <f>VLOOKUP(F1018,'[2]калькуляция 2'!$B$3:$S$190,18,FALSE)</f>
        <v>ТС-Приложение №20</v>
      </c>
    </row>
    <row r="1019" spans="1:13" ht="23.25" customHeight="1" thickBot="1" x14ac:dyDescent="0.3">
      <c r="A1019" s="73"/>
      <c r="B1019" s="76"/>
      <c r="C1019" s="76"/>
      <c r="D1019" s="79"/>
      <c r="E1019" s="76"/>
      <c r="F1019" s="12" t="s">
        <v>656</v>
      </c>
      <c r="G1019" s="12" t="s">
        <v>657</v>
      </c>
      <c r="H1019" s="13">
        <v>7869.48</v>
      </c>
      <c r="I1019" s="17">
        <v>1</v>
      </c>
      <c r="J1019" s="13">
        <f t="shared" si="17"/>
        <v>7869.48</v>
      </c>
      <c r="K1019" s="5" t="str">
        <f>VLOOKUP(F1019,'[2]калькуляция 2'!$B$3:$S$190,18,FALSE)</f>
        <v>ТС-Приложение №20</v>
      </c>
      <c r="M1019" s="49">
        <f>SUM(J1016:J1019)</f>
        <v>18834.48</v>
      </c>
    </row>
    <row r="1020" spans="1:13" ht="18" customHeight="1" thickBot="1" x14ac:dyDescent="0.3">
      <c r="A1020" s="72" t="s">
        <v>338</v>
      </c>
      <c r="B1020" s="75" t="s">
        <v>273</v>
      </c>
      <c r="C1020" s="75" t="s">
        <v>274</v>
      </c>
      <c r="D1020" s="78" t="s">
        <v>727</v>
      </c>
      <c r="E1020" s="75" t="s">
        <v>4</v>
      </c>
      <c r="F1020" s="22" t="s">
        <v>723</v>
      </c>
      <c r="G1020" s="22" t="s">
        <v>724</v>
      </c>
      <c r="H1020" s="23">
        <v>2279</v>
      </c>
      <c r="I1020" s="17">
        <v>2</v>
      </c>
      <c r="J1020" s="23">
        <f t="shared" si="17"/>
        <v>4558</v>
      </c>
      <c r="K1020" s="5" t="str">
        <f>VLOOKUP(F1020,'[2]калькуляция 2'!$B$3:$S$190,18,FALSE)</f>
        <v>ДОПОЛНИТЬ</v>
      </c>
    </row>
    <row r="1021" spans="1:13" ht="18" customHeight="1" thickBot="1" x14ac:dyDescent="0.3">
      <c r="A1021" s="73"/>
      <c r="B1021" s="76"/>
      <c r="C1021" s="76"/>
      <c r="D1021" s="79"/>
      <c r="E1021" s="76"/>
      <c r="F1021" s="12" t="s">
        <v>609</v>
      </c>
      <c r="G1021" s="12" t="s">
        <v>610</v>
      </c>
      <c r="H1021" s="13">
        <v>884</v>
      </c>
      <c r="I1021" s="17">
        <v>1</v>
      </c>
      <c r="J1021" s="13">
        <f t="shared" si="17"/>
        <v>884</v>
      </c>
      <c r="K1021" s="5" t="str">
        <f>VLOOKUP(F1021,'[2]калькуляция 2'!$B$3:$S$190,18,FALSE)</f>
        <v>ТС-Приложение №20</v>
      </c>
    </row>
    <row r="1022" spans="1:13" ht="18" customHeight="1" thickBot="1" x14ac:dyDescent="0.3">
      <c r="A1022" s="73"/>
      <c r="B1022" s="76"/>
      <c r="C1022" s="76"/>
      <c r="D1022" s="79"/>
      <c r="E1022" s="76"/>
      <c r="F1022" s="12" t="s">
        <v>621</v>
      </c>
      <c r="G1022" s="12" t="s">
        <v>622</v>
      </c>
      <c r="H1022" s="13">
        <v>4106</v>
      </c>
      <c r="I1022" s="17">
        <v>1</v>
      </c>
      <c r="J1022" s="13">
        <f t="shared" si="17"/>
        <v>4106</v>
      </c>
      <c r="K1022" s="5" t="str">
        <f>VLOOKUP(F1022,'[2]калькуляция 2'!$B$3:$S$190,18,FALSE)</f>
        <v>ДОПОЛНИТЬ</v>
      </c>
    </row>
    <row r="1023" spans="1:13" ht="18" customHeight="1" thickBot="1" x14ac:dyDescent="0.3">
      <c r="A1023" s="73"/>
      <c r="B1023" s="76"/>
      <c r="C1023" s="76"/>
      <c r="D1023" s="79"/>
      <c r="E1023" s="76"/>
      <c r="F1023" s="12" t="s">
        <v>464</v>
      </c>
      <c r="G1023" s="12" t="s">
        <v>728</v>
      </c>
      <c r="H1023" s="13">
        <v>368</v>
      </c>
      <c r="I1023" s="17">
        <v>1</v>
      </c>
      <c r="J1023" s="13">
        <f t="shared" si="17"/>
        <v>368</v>
      </c>
      <c r="K1023" s="5" t="str">
        <f>VLOOKUP(F1023,'[2]калькуляция 2'!$B$3:$S$190,18,FALSE)</f>
        <v>ТС-Приложение №18</v>
      </c>
      <c r="M1023" s="49">
        <f>SUM(J1020:J1023)</f>
        <v>9916</v>
      </c>
    </row>
    <row r="1024" spans="1:13" ht="26.25" customHeight="1" thickBot="1" x14ac:dyDescent="0.3">
      <c r="A1024" s="72" t="s">
        <v>338</v>
      </c>
      <c r="B1024" s="75" t="s">
        <v>275</v>
      </c>
      <c r="C1024" s="75" t="s">
        <v>276</v>
      </c>
      <c r="D1024" s="78" t="s">
        <v>729</v>
      </c>
      <c r="E1024" s="75" t="s">
        <v>4</v>
      </c>
      <c r="F1024" s="22" t="s">
        <v>723</v>
      </c>
      <c r="G1024" s="22" t="s">
        <v>724</v>
      </c>
      <c r="H1024" s="23">
        <v>2279</v>
      </c>
      <c r="I1024" s="17">
        <v>2</v>
      </c>
      <c r="J1024" s="23">
        <f t="shared" si="17"/>
        <v>4558</v>
      </c>
      <c r="K1024" s="5" t="str">
        <f>VLOOKUP(F1024,'[2]калькуляция 2'!$B$3:$S$190,18,FALSE)</f>
        <v>ДОПОЛНИТЬ</v>
      </c>
    </row>
    <row r="1025" spans="1:13" ht="26.25" customHeight="1" thickBot="1" x14ac:dyDescent="0.3">
      <c r="A1025" s="73"/>
      <c r="B1025" s="76"/>
      <c r="C1025" s="76"/>
      <c r="D1025" s="79"/>
      <c r="E1025" s="76"/>
      <c r="F1025" s="12" t="s">
        <v>725</v>
      </c>
      <c r="G1025" s="12" t="s">
        <v>726</v>
      </c>
      <c r="H1025" s="13">
        <v>2301</v>
      </c>
      <c r="I1025" s="17">
        <v>1</v>
      </c>
      <c r="J1025" s="13">
        <f t="shared" si="17"/>
        <v>2301</v>
      </c>
      <c r="K1025" s="5" t="str">
        <f>VLOOKUP(F1025,'[2]калькуляция 2'!$B$3:$S$190,18,FALSE)</f>
        <v>ТС-Приложение №20</v>
      </c>
      <c r="M1025" s="49">
        <f>SUM(J1024:J1025)</f>
        <v>6859</v>
      </c>
    </row>
    <row r="1026" spans="1:13" ht="21.75" customHeight="1" thickBot="1" x14ac:dyDescent="0.3">
      <c r="A1026" s="72" t="s">
        <v>338</v>
      </c>
      <c r="B1026" s="75" t="s">
        <v>277</v>
      </c>
      <c r="C1026" s="75" t="s">
        <v>335</v>
      </c>
      <c r="D1026" s="78" t="s">
        <v>730</v>
      </c>
      <c r="E1026" s="75" t="s">
        <v>4</v>
      </c>
      <c r="F1026" s="22" t="s">
        <v>723</v>
      </c>
      <c r="G1026" s="22" t="s">
        <v>724</v>
      </c>
      <c r="H1026" s="23">
        <v>2279</v>
      </c>
      <c r="I1026" s="17">
        <v>2</v>
      </c>
      <c r="J1026" s="23">
        <f t="shared" si="17"/>
        <v>4558</v>
      </c>
      <c r="K1026" s="5" t="str">
        <f>VLOOKUP(F1026,'[2]калькуляция 2'!$B$3:$S$190,18,FALSE)</f>
        <v>ДОПОЛНИТЬ</v>
      </c>
    </row>
    <row r="1027" spans="1:13" ht="21.75" customHeight="1" thickBot="1" x14ac:dyDescent="0.3">
      <c r="A1027" s="73"/>
      <c r="B1027" s="76"/>
      <c r="C1027" s="76"/>
      <c r="D1027" s="79"/>
      <c r="E1027" s="76"/>
      <c r="F1027" s="12" t="s">
        <v>621</v>
      </c>
      <c r="G1027" s="12" t="s">
        <v>622</v>
      </c>
      <c r="H1027" s="13">
        <v>4106</v>
      </c>
      <c r="I1027" s="17">
        <v>1</v>
      </c>
      <c r="J1027" s="13">
        <f t="shared" si="17"/>
        <v>4106</v>
      </c>
      <c r="K1027" s="5" t="str">
        <f>VLOOKUP(F1027,'[2]калькуляция 2'!$B$3:$S$190,18,FALSE)</f>
        <v>ДОПОЛНИТЬ</v>
      </c>
    </row>
    <row r="1028" spans="1:13" ht="21.75" customHeight="1" thickBot="1" x14ac:dyDescent="0.3">
      <c r="A1028" s="73"/>
      <c r="B1028" s="76"/>
      <c r="C1028" s="76"/>
      <c r="D1028" s="79"/>
      <c r="E1028" s="76"/>
      <c r="F1028" s="12" t="s">
        <v>725</v>
      </c>
      <c r="G1028" s="12" t="s">
        <v>726</v>
      </c>
      <c r="H1028" s="13">
        <v>2301</v>
      </c>
      <c r="I1028" s="17">
        <v>1</v>
      </c>
      <c r="J1028" s="13">
        <f t="shared" si="17"/>
        <v>2301</v>
      </c>
      <c r="K1028" s="5" t="str">
        <f>VLOOKUP(F1028,'[2]калькуляция 2'!$B$3:$S$190,18,FALSE)</f>
        <v>ТС-Приложение №20</v>
      </c>
      <c r="M1028" s="49">
        <f>SUM(J1026:J1028)</f>
        <v>10965</v>
      </c>
    </row>
    <row r="1029" spans="1:13" ht="25.5" customHeight="1" thickBot="1" x14ac:dyDescent="0.3">
      <c r="A1029" s="72" t="s">
        <v>338</v>
      </c>
      <c r="B1029" s="75" t="s">
        <v>278</v>
      </c>
      <c r="C1029" s="75" t="s">
        <v>336</v>
      </c>
      <c r="D1029" s="78" t="s">
        <v>731</v>
      </c>
      <c r="E1029" s="75" t="s">
        <v>7</v>
      </c>
      <c r="F1029" s="22" t="s">
        <v>723</v>
      </c>
      <c r="G1029" s="22" t="s">
        <v>724</v>
      </c>
      <c r="H1029" s="23">
        <v>2279</v>
      </c>
      <c r="I1029" s="17">
        <v>2</v>
      </c>
      <c r="J1029" s="23">
        <f t="shared" si="17"/>
        <v>4558</v>
      </c>
      <c r="K1029" s="5" t="str">
        <f>VLOOKUP(F1029,'[2]калькуляция 2'!$B$3:$S$190,18,FALSE)</f>
        <v>ДОПОЛНИТЬ</v>
      </c>
    </row>
    <row r="1030" spans="1:13" ht="25.5" customHeight="1" thickBot="1" x14ac:dyDescent="0.3">
      <c r="A1030" s="73"/>
      <c r="B1030" s="76"/>
      <c r="C1030" s="76"/>
      <c r="D1030" s="79"/>
      <c r="E1030" s="76"/>
      <c r="F1030" s="12" t="s">
        <v>621</v>
      </c>
      <c r="G1030" s="12" t="s">
        <v>622</v>
      </c>
      <c r="H1030" s="13">
        <v>4106</v>
      </c>
      <c r="I1030" s="17">
        <v>1</v>
      </c>
      <c r="J1030" s="13">
        <f t="shared" si="17"/>
        <v>4106</v>
      </c>
      <c r="K1030" s="5" t="str">
        <f>VLOOKUP(F1030,'[2]калькуляция 2'!$B$3:$S$190,18,FALSE)</f>
        <v>ДОПОЛНИТЬ</v>
      </c>
    </row>
    <row r="1031" spans="1:13" ht="25.5" customHeight="1" thickBot="1" x14ac:dyDescent="0.3">
      <c r="A1031" s="73"/>
      <c r="B1031" s="76"/>
      <c r="C1031" s="76"/>
      <c r="D1031" s="79"/>
      <c r="E1031" s="76"/>
      <c r="F1031" s="12" t="s">
        <v>725</v>
      </c>
      <c r="G1031" s="12" t="s">
        <v>726</v>
      </c>
      <c r="H1031" s="13">
        <v>2301</v>
      </c>
      <c r="I1031" s="17">
        <v>1</v>
      </c>
      <c r="J1031" s="13">
        <f t="shared" si="17"/>
        <v>2301</v>
      </c>
      <c r="K1031" s="5" t="str">
        <f>VLOOKUP(F1031,'[2]калькуляция 2'!$B$3:$S$190,18,FALSE)</f>
        <v>ТС-Приложение №20</v>
      </c>
      <c r="M1031" s="49">
        <f>SUM(J1029:J1031)</f>
        <v>10965</v>
      </c>
    </row>
    <row r="1032" spans="1:13" ht="58.5" customHeight="1" thickBot="1" x14ac:dyDescent="0.3">
      <c r="A1032" s="72" t="s">
        <v>338</v>
      </c>
      <c r="B1032" s="75" t="s">
        <v>279</v>
      </c>
      <c r="C1032" s="75" t="s">
        <v>280</v>
      </c>
      <c r="D1032" s="78" t="s">
        <v>282</v>
      </c>
      <c r="E1032" s="75" t="s">
        <v>281</v>
      </c>
      <c r="F1032" s="22" t="s">
        <v>723</v>
      </c>
      <c r="G1032" s="22" t="s">
        <v>724</v>
      </c>
      <c r="H1032" s="23">
        <v>2279</v>
      </c>
      <c r="I1032" s="17">
        <v>2</v>
      </c>
      <c r="J1032" s="23">
        <f t="shared" si="17"/>
        <v>4558</v>
      </c>
      <c r="K1032" s="5" t="str">
        <f>VLOOKUP(F1032,'[2]калькуляция 2'!$B$3:$S$190,18,FALSE)</f>
        <v>ДОПОЛНИТЬ</v>
      </c>
    </row>
    <row r="1033" spans="1:13" ht="58.5" customHeight="1" thickBot="1" x14ac:dyDescent="0.3">
      <c r="A1033" s="73"/>
      <c r="B1033" s="76"/>
      <c r="C1033" s="76"/>
      <c r="D1033" s="79"/>
      <c r="E1033" s="76"/>
      <c r="F1033" s="12" t="s">
        <v>725</v>
      </c>
      <c r="G1033" s="12" t="s">
        <v>726</v>
      </c>
      <c r="H1033" s="13">
        <v>2301</v>
      </c>
      <c r="I1033" s="17">
        <v>1</v>
      </c>
      <c r="J1033" s="13">
        <f t="shared" si="17"/>
        <v>2301</v>
      </c>
      <c r="K1033" s="5" t="str">
        <f>VLOOKUP(F1033,'[2]калькуляция 2'!$B$3:$S$190,18,FALSE)</f>
        <v>ТС-Приложение №20</v>
      </c>
      <c r="M1033" s="47">
        <f>SUM(J1032:J1033)</f>
        <v>6859</v>
      </c>
    </row>
    <row r="1034" spans="1:13" ht="54" customHeight="1" thickBot="1" x14ac:dyDescent="0.3">
      <c r="A1034" s="72" t="s">
        <v>338</v>
      </c>
      <c r="B1034" s="75" t="s">
        <v>283</v>
      </c>
      <c r="C1034" s="75" t="s">
        <v>337</v>
      </c>
      <c r="D1034" s="78" t="s">
        <v>285</v>
      </c>
      <c r="E1034" s="75" t="s">
        <v>284</v>
      </c>
      <c r="F1034" s="22" t="s">
        <v>723</v>
      </c>
      <c r="G1034" s="22" t="s">
        <v>724</v>
      </c>
      <c r="H1034" s="23">
        <v>2279</v>
      </c>
      <c r="I1034" s="17">
        <v>2</v>
      </c>
      <c r="J1034" s="23">
        <f t="shared" si="17"/>
        <v>4558</v>
      </c>
      <c r="K1034" s="5" t="str">
        <f>VLOOKUP(F1034,'[2]калькуляция 2'!$B$3:$S$190,18,FALSE)</f>
        <v>ДОПОЛНИТЬ</v>
      </c>
    </row>
    <row r="1035" spans="1:13" ht="54" customHeight="1" thickBot="1" x14ac:dyDescent="0.3">
      <c r="A1035" s="73"/>
      <c r="B1035" s="76"/>
      <c r="C1035" s="76"/>
      <c r="D1035" s="79"/>
      <c r="E1035" s="76"/>
      <c r="F1035" s="12" t="s">
        <v>725</v>
      </c>
      <c r="G1035" s="12" t="s">
        <v>726</v>
      </c>
      <c r="H1035" s="13">
        <v>2301</v>
      </c>
      <c r="I1035" s="17">
        <v>1</v>
      </c>
      <c r="J1035" s="13">
        <f t="shared" si="17"/>
        <v>2301</v>
      </c>
      <c r="K1035" s="5" t="str">
        <f>VLOOKUP(F1035,'[2]калькуляция 2'!$B$3:$S$190,18,FALSE)</f>
        <v>ТС-Приложение №20</v>
      </c>
      <c r="M1035" s="47">
        <f>SUM(J1034:J1035)</f>
        <v>6859</v>
      </c>
    </row>
    <row r="1036" spans="1:13" ht="21" customHeight="1" thickBot="1" x14ac:dyDescent="0.3">
      <c r="A1036" s="72" t="s">
        <v>338</v>
      </c>
      <c r="B1036" s="75" t="s">
        <v>286</v>
      </c>
      <c r="C1036" s="75" t="s">
        <v>287</v>
      </c>
      <c r="D1036" s="78" t="s">
        <v>732</v>
      </c>
      <c r="E1036" s="75" t="s">
        <v>288</v>
      </c>
      <c r="F1036" s="22" t="s">
        <v>723</v>
      </c>
      <c r="G1036" s="22" t="s">
        <v>724</v>
      </c>
      <c r="H1036" s="23">
        <v>2279</v>
      </c>
      <c r="I1036" s="17">
        <v>2</v>
      </c>
      <c r="J1036" s="23">
        <f t="shared" si="17"/>
        <v>4558</v>
      </c>
      <c r="K1036" s="5" t="str">
        <f>VLOOKUP(F1036,'[2]калькуляция 2'!$B$3:$S$190,18,FALSE)</f>
        <v>ДОПОЛНИТЬ</v>
      </c>
    </row>
    <row r="1037" spans="1:13" ht="21" customHeight="1" thickBot="1" x14ac:dyDescent="0.3">
      <c r="A1037" s="73"/>
      <c r="B1037" s="76"/>
      <c r="C1037" s="76"/>
      <c r="D1037" s="79"/>
      <c r="E1037" s="76"/>
      <c r="F1037" s="12" t="s">
        <v>621</v>
      </c>
      <c r="G1037" s="12" t="s">
        <v>622</v>
      </c>
      <c r="H1037" s="13">
        <v>4106</v>
      </c>
      <c r="I1037" s="17">
        <v>1</v>
      </c>
      <c r="J1037" s="13">
        <f t="shared" si="17"/>
        <v>4106</v>
      </c>
      <c r="K1037" s="5" t="str">
        <f>VLOOKUP(F1037,'[2]калькуляция 2'!$B$3:$S$190,18,FALSE)</f>
        <v>ДОПОЛНИТЬ</v>
      </c>
    </row>
    <row r="1038" spans="1:13" ht="21" customHeight="1" thickBot="1" x14ac:dyDescent="0.3">
      <c r="A1038" s="73"/>
      <c r="B1038" s="76"/>
      <c r="C1038" s="76"/>
      <c r="D1038" s="79"/>
      <c r="E1038" s="76"/>
      <c r="F1038" s="12" t="s">
        <v>733</v>
      </c>
      <c r="G1038" s="12" t="s">
        <v>734</v>
      </c>
      <c r="H1038" s="13">
        <v>12875</v>
      </c>
      <c r="I1038" s="17">
        <v>1</v>
      </c>
      <c r="J1038" s="13">
        <f t="shared" si="17"/>
        <v>12875</v>
      </c>
      <c r="K1038" s="5" t="str">
        <f>VLOOKUP(F1038,'[2]калькуляция 2'!$B$3:$S$190,18,FALSE)</f>
        <v>ТС-Приложение №20</v>
      </c>
      <c r="M1038" s="47">
        <f>SUM(J1036:J1038)</f>
        <v>21539</v>
      </c>
    </row>
    <row r="1039" spans="1:13" ht="11.25" customHeight="1" thickBot="1" x14ac:dyDescent="0.3">
      <c r="A1039" s="72" t="s">
        <v>339</v>
      </c>
      <c r="B1039" s="75" t="s">
        <v>289</v>
      </c>
      <c r="C1039" s="75" t="s">
        <v>290</v>
      </c>
      <c r="D1039" s="78" t="s">
        <v>399</v>
      </c>
      <c r="E1039" s="75" t="s">
        <v>291</v>
      </c>
      <c r="F1039" s="22" t="s">
        <v>735</v>
      </c>
      <c r="G1039" s="22" t="s">
        <v>736</v>
      </c>
      <c r="H1039" s="23">
        <v>2380</v>
      </c>
      <c r="I1039" s="17">
        <v>2</v>
      </c>
      <c r="J1039" s="23">
        <f t="shared" si="17"/>
        <v>4760</v>
      </c>
      <c r="K1039" s="5" t="str">
        <f>VLOOKUP(F1039,'[2]калькуляция 2'!$B$3:$S$190,18,FALSE)</f>
        <v>ДОПОЛНИТЬ</v>
      </c>
    </row>
    <row r="1040" spans="1:13" ht="12" thickBot="1" x14ac:dyDescent="0.3">
      <c r="A1040" s="73"/>
      <c r="B1040" s="76"/>
      <c r="C1040" s="76"/>
      <c r="D1040" s="79"/>
      <c r="E1040" s="76"/>
      <c r="F1040" s="12" t="s">
        <v>737</v>
      </c>
      <c r="G1040" s="12" t="s">
        <v>738</v>
      </c>
      <c r="H1040" s="28">
        <v>373</v>
      </c>
      <c r="I1040" s="17">
        <v>1</v>
      </c>
      <c r="J1040" s="28">
        <f t="shared" si="17"/>
        <v>373</v>
      </c>
      <c r="K1040" s="5" t="str">
        <f>VLOOKUP(F1040,'[2]калькуляция 2'!$B$3:$S$190,18,FALSE)</f>
        <v>ДОПОЛНИТЬ</v>
      </c>
    </row>
    <row r="1041" spans="1:13" ht="12" thickBot="1" x14ac:dyDescent="0.3">
      <c r="A1041" s="73"/>
      <c r="B1041" s="76"/>
      <c r="C1041" s="76"/>
      <c r="D1041" s="79"/>
      <c r="E1041" s="76"/>
      <c r="F1041" s="12" t="s">
        <v>739</v>
      </c>
      <c r="G1041" s="12" t="s">
        <v>740</v>
      </c>
      <c r="H1041" s="13">
        <v>407</v>
      </c>
      <c r="I1041" s="17">
        <v>1</v>
      </c>
      <c r="J1041" s="13">
        <f t="shared" si="17"/>
        <v>407</v>
      </c>
      <c r="K1041" s="5" t="str">
        <f>VLOOKUP(F1041,'[2]калькуляция 2'!$B$3:$S$190,18,FALSE)</f>
        <v>ДОПОЛНИТЬ</v>
      </c>
    </row>
    <row r="1042" spans="1:13" ht="12" thickBot="1" x14ac:dyDescent="0.3">
      <c r="A1042" s="73"/>
      <c r="B1042" s="76"/>
      <c r="C1042" s="76"/>
      <c r="D1042" s="79"/>
      <c r="E1042" s="76"/>
      <c r="F1042" s="12" t="s">
        <v>632</v>
      </c>
      <c r="G1042" s="12" t="s">
        <v>633</v>
      </c>
      <c r="H1042" s="13">
        <v>7773</v>
      </c>
      <c r="I1042" s="17">
        <v>1</v>
      </c>
      <c r="J1042" s="13">
        <f t="shared" si="17"/>
        <v>7773</v>
      </c>
      <c r="K1042" s="5" t="str">
        <f>VLOOKUP(F1042,'[2]калькуляция 2'!$B$3:$S$190,18,FALSE)</f>
        <v>ТС-Приложение №18</v>
      </c>
    </row>
    <row r="1043" spans="1:13" ht="12" thickBot="1" x14ac:dyDescent="0.3">
      <c r="A1043" s="73"/>
      <c r="B1043" s="76"/>
      <c r="C1043" s="76"/>
      <c r="D1043" s="79"/>
      <c r="E1043" s="76"/>
      <c r="F1043" s="12" t="s">
        <v>741</v>
      </c>
      <c r="G1043" s="12" t="s">
        <v>742</v>
      </c>
      <c r="H1043" s="13">
        <v>5312</v>
      </c>
      <c r="I1043" s="17">
        <v>1</v>
      </c>
      <c r="J1043" s="13">
        <f t="shared" si="17"/>
        <v>5312</v>
      </c>
      <c r="K1043" s="5" t="str">
        <f>VLOOKUP(F1043,'[2]калькуляция 2'!$B$3:$S$190,18,FALSE)</f>
        <v>ДОПОЛНИТЬ</v>
      </c>
    </row>
    <row r="1044" spans="1:13" ht="12" thickBot="1" x14ac:dyDescent="0.3">
      <c r="A1044" s="73"/>
      <c r="B1044" s="76"/>
      <c r="C1044" s="76"/>
      <c r="D1044" s="79"/>
      <c r="E1044" s="76"/>
      <c r="F1044" s="12" t="s">
        <v>630</v>
      </c>
      <c r="G1044" s="12" t="s">
        <v>631</v>
      </c>
      <c r="H1044" s="13">
        <v>748</v>
      </c>
      <c r="I1044" s="17">
        <v>1</v>
      </c>
      <c r="J1044" s="13">
        <f t="shared" si="17"/>
        <v>748</v>
      </c>
      <c r="K1044" s="5" t="str">
        <f>VLOOKUP(F1044,'[2]калькуляция 2'!$B$3:$S$190,18,FALSE)</f>
        <v>ТС-Приложение №20</v>
      </c>
    </row>
    <row r="1045" spans="1:13" ht="12" thickBot="1" x14ac:dyDescent="0.3">
      <c r="A1045" s="73"/>
      <c r="B1045" s="76"/>
      <c r="C1045" s="76"/>
      <c r="D1045" s="79"/>
      <c r="E1045" s="76"/>
      <c r="F1045" s="12" t="s">
        <v>743</v>
      </c>
      <c r="G1045" s="12" t="s">
        <v>744</v>
      </c>
      <c r="H1045" s="13">
        <v>1657</v>
      </c>
      <c r="I1045" s="17">
        <v>1</v>
      </c>
      <c r="J1045" s="13">
        <f t="shared" si="17"/>
        <v>1657</v>
      </c>
      <c r="K1045" s="5" t="str">
        <f>VLOOKUP(F1045,'[2]калькуляция 2'!$B$3:$S$190,18,FALSE)</f>
        <v>ДОПОЛНИТЬ</v>
      </c>
    </row>
    <row r="1046" spans="1:13" ht="12" thickBot="1" x14ac:dyDescent="0.3">
      <c r="A1046" s="73"/>
      <c r="B1046" s="76"/>
      <c r="C1046" s="76"/>
      <c r="D1046" s="79"/>
      <c r="E1046" s="76"/>
      <c r="F1046" s="12" t="s">
        <v>745</v>
      </c>
      <c r="G1046" s="12" t="s">
        <v>746</v>
      </c>
      <c r="H1046" s="13">
        <v>2423</v>
      </c>
      <c r="I1046" s="17">
        <v>1</v>
      </c>
      <c r="J1046" s="13">
        <f t="shared" si="17"/>
        <v>2423</v>
      </c>
      <c r="K1046" s="5" t="str">
        <f>VLOOKUP(F1046,'[2]калькуляция 2'!$B$3:$S$190,18,FALSE)</f>
        <v>ДОПОЛНИТЬ</v>
      </c>
    </row>
    <row r="1047" spans="1:13" ht="12" thickBot="1" x14ac:dyDescent="0.3">
      <c r="A1047" s="73"/>
      <c r="B1047" s="76"/>
      <c r="C1047" s="76"/>
      <c r="D1047" s="79"/>
      <c r="E1047" s="76"/>
      <c r="F1047" s="12" t="s">
        <v>747</v>
      </c>
      <c r="G1047" s="12" t="s">
        <v>748</v>
      </c>
      <c r="H1047" s="13">
        <v>2423</v>
      </c>
      <c r="I1047" s="17">
        <v>1</v>
      </c>
      <c r="J1047" s="13">
        <f t="shared" si="17"/>
        <v>2423</v>
      </c>
      <c r="K1047" s="5" t="str">
        <f>VLOOKUP(F1047,'[2]калькуляция 2'!$B$3:$S$190,18,FALSE)</f>
        <v>ДОПОЛНИТЬ</v>
      </c>
    </row>
    <row r="1048" spans="1:13" ht="12" thickBot="1" x14ac:dyDescent="0.3">
      <c r="A1048" s="73"/>
      <c r="B1048" s="76"/>
      <c r="C1048" s="76"/>
      <c r="D1048" s="79"/>
      <c r="E1048" s="76"/>
      <c r="F1048" s="12" t="s">
        <v>749</v>
      </c>
      <c r="G1048" s="12" t="s">
        <v>750</v>
      </c>
      <c r="H1048" s="13">
        <v>2423</v>
      </c>
      <c r="I1048" s="17">
        <v>1</v>
      </c>
      <c r="J1048" s="13">
        <f t="shared" si="17"/>
        <v>2423</v>
      </c>
      <c r="K1048" s="5" t="str">
        <f>VLOOKUP(F1048,'[2]калькуляция 2'!$B$3:$S$190,18,FALSE)</f>
        <v>ДОПОЛНИТЬ</v>
      </c>
    </row>
    <row r="1049" spans="1:13" ht="12" thickBot="1" x14ac:dyDescent="0.3">
      <c r="A1049" s="73"/>
      <c r="B1049" s="76"/>
      <c r="C1049" s="76"/>
      <c r="D1049" s="79"/>
      <c r="E1049" s="76"/>
      <c r="F1049" s="32" t="s">
        <v>751</v>
      </c>
      <c r="G1049" s="32" t="s">
        <v>752</v>
      </c>
      <c r="H1049" s="15">
        <v>2664</v>
      </c>
      <c r="I1049" s="17">
        <v>1</v>
      </c>
      <c r="J1049" s="15">
        <f t="shared" si="17"/>
        <v>2664</v>
      </c>
      <c r="K1049" s="5" t="str">
        <f>VLOOKUP(F1049,'[2]калькуляция 2'!$B$3:$S$190,18,FALSE)</f>
        <v>ДОПОЛНИТЬ</v>
      </c>
    </row>
    <row r="1050" spans="1:13" ht="23.25" thickBot="1" x14ac:dyDescent="0.3">
      <c r="A1050" s="73"/>
      <c r="B1050" s="76"/>
      <c r="C1050" s="76"/>
      <c r="D1050" s="79"/>
      <c r="E1050" s="76"/>
      <c r="F1050" s="12" t="s">
        <v>753</v>
      </c>
      <c r="G1050" s="12" t="s">
        <v>754</v>
      </c>
      <c r="H1050" s="28">
        <v>2664</v>
      </c>
      <c r="I1050" s="17">
        <v>1</v>
      </c>
      <c r="J1050" s="28">
        <f t="shared" si="17"/>
        <v>2664</v>
      </c>
      <c r="K1050" s="5" t="str">
        <f>VLOOKUP(F1050,'[2]калькуляция 2'!$B$3:$S$190,18,FALSE)</f>
        <v>ДОПОЛНИТЬ</v>
      </c>
    </row>
    <row r="1051" spans="1:13" ht="12" thickBot="1" x14ac:dyDescent="0.3">
      <c r="A1051" s="73"/>
      <c r="B1051" s="76"/>
      <c r="C1051" s="76"/>
      <c r="D1051" s="79"/>
      <c r="E1051" s="76"/>
      <c r="F1051" s="12" t="s">
        <v>755</v>
      </c>
      <c r="G1051" s="12" t="s">
        <v>756</v>
      </c>
      <c r="H1051" s="13">
        <v>1848</v>
      </c>
      <c r="I1051" s="17">
        <v>1</v>
      </c>
      <c r="J1051" s="13">
        <f t="shared" si="17"/>
        <v>1848</v>
      </c>
      <c r="K1051" s="5" t="str">
        <f>VLOOKUP(F1051,'[2]калькуляция 2'!$B$3:$S$190,18,FALSE)</f>
        <v>ТС-Приложение №18</v>
      </c>
    </row>
    <row r="1052" spans="1:13" ht="12" thickBot="1" x14ac:dyDescent="0.3">
      <c r="A1052" s="74"/>
      <c r="B1052" s="77"/>
      <c r="C1052" s="77"/>
      <c r="D1052" s="80"/>
      <c r="E1052" s="77"/>
      <c r="F1052" s="35" t="s">
        <v>757</v>
      </c>
      <c r="G1052" s="35" t="s">
        <v>758</v>
      </c>
      <c r="H1052" s="15">
        <v>3086</v>
      </c>
      <c r="I1052" s="17">
        <v>1</v>
      </c>
      <c r="J1052" s="15">
        <f t="shared" si="17"/>
        <v>3086</v>
      </c>
      <c r="K1052" s="5" t="str">
        <f>VLOOKUP(F1052,'[2]калькуляция 2'!$B$3:$S$190,18,FALSE)</f>
        <v>ДОПОЛНИТЬ</v>
      </c>
      <c r="M1052" s="47">
        <f>SUM(J1039:J1052)</f>
        <v>38561</v>
      </c>
    </row>
    <row r="1053" spans="1:13" ht="11.25" customHeight="1" thickBot="1" x14ac:dyDescent="0.3">
      <c r="A1053" s="72" t="s">
        <v>339</v>
      </c>
      <c r="B1053" s="75" t="s">
        <v>292</v>
      </c>
      <c r="C1053" s="75" t="s">
        <v>293</v>
      </c>
      <c r="D1053" s="78" t="s">
        <v>294</v>
      </c>
      <c r="E1053" s="75" t="s">
        <v>291</v>
      </c>
      <c r="F1053" s="22" t="s">
        <v>735</v>
      </c>
      <c r="G1053" s="22" t="s">
        <v>736</v>
      </c>
      <c r="H1053" s="23">
        <v>2380</v>
      </c>
      <c r="I1053" s="17">
        <v>2</v>
      </c>
      <c r="J1053" s="23">
        <f t="shared" si="17"/>
        <v>4760</v>
      </c>
      <c r="K1053" s="5" t="str">
        <f>VLOOKUP(F1053,'[2]калькуляция 2'!$B$3:$S$190,18,FALSE)</f>
        <v>ДОПОЛНИТЬ</v>
      </c>
    </row>
    <row r="1054" spans="1:13" ht="12" thickBot="1" x14ac:dyDescent="0.3">
      <c r="A1054" s="73"/>
      <c r="B1054" s="76"/>
      <c r="C1054" s="76"/>
      <c r="D1054" s="79"/>
      <c r="E1054" s="76"/>
      <c r="F1054" s="12" t="s">
        <v>737</v>
      </c>
      <c r="G1054" s="12" t="s">
        <v>738</v>
      </c>
      <c r="H1054" s="28">
        <v>373</v>
      </c>
      <c r="I1054" s="17">
        <v>1</v>
      </c>
      <c r="J1054" s="28">
        <f t="shared" si="17"/>
        <v>373</v>
      </c>
      <c r="K1054" s="5" t="str">
        <f>VLOOKUP(F1054,'[2]калькуляция 2'!$B$3:$S$190,18,FALSE)</f>
        <v>ДОПОЛНИТЬ</v>
      </c>
    </row>
    <row r="1055" spans="1:13" ht="12" thickBot="1" x14ac:dyDescent="0.3">
      <c r="A1055" s="73"/>
      <c r="B1055" s="76"/>
      <c r="C1055" s="76"/>
      <c r="D1055" s="79"/>
      <c r="E1055" s="76"/>
      <c r="F1055" s="12" t="s">
        <v>739</v>
      </c>
      <c r="G1055" s="12" t="s">
        <v>740</v>
      </c>
      <c r="H1055" s="13">
        <v>407</v>
      </c>
      <c r="I1055" s="17">
        <v>1</v>
      </c>
      <c r="J1055" s="13">
        <f t="shared" si="17"/>
        <v>407</v>
      </c>
      <c r="K1055" s="5" t="str">
        <f>VLOOKUP(F1055,'[2]калькуляция 2'!$B$3:$S$190,18,FALSE)</f>
        <v>ДОПОЛНИТЬ</v>
      </c>
    </row>
    <row r="1056" spans="1:13" ht="12" thickBot="1" x14ac:dyDescent="0.3">
      <c r="A1056" s="73"/>
      <c r="B1056" s="76"/>
      <c r="C1056" s="76"/>
      <c r="D1056" s="79"/>
      <c r="E1056" s="76"/>
      <c r="F1056" s="12" t="s">
        <v>632</v>
      </c>
      <c r="G1056" s="12" t="s">
        <v>633</v>
      </c>
      <c r="H1056" s="13">
        <v>7773</v>
      </c>
      <c r="I1056" s="17">
        <v>1</v>
      </c>
      <c r="J1056" s="13">
        <f t="shared" si="17"/>
        <v>7773</v>
      </c>
      <c r="K1056" s="5" t="str">
        <f>VLOOKUP(F1056,'[2]калькуляция 2'!$B$3:$S$190,18,FALSE)</f>
        <v>ТС-Приложение №18</v>
      </c>
    </row>
    <row r="1057" spans="1:13" ht="12" thickBot="1" x14ac:dyDescent="0.3">
      <c r="A1057" s="73"/>
      <c r="B1057" s="76"/>
      <c r="C1057" s="76"/>
      <c r="D1057" s="79"/>
      <c r="E1057" s="76"/>
      <c r="F1057" s="12" t="s">
        <v>741</v>
      </c>
      <c r="G1057" s="12" t="s">
        <v>742</v>
      </c>
      <c r="H1057" s="13">
        <v>5312</v>
      </c>
      <c r="I1057" s="17">
        <v>1</v>
      </c>
      <c r="J1057" s="13">
        <f t="shared" si="17"/>
        <v>5312</v>
      </c>
      <c r="K1057" s="5" t="str">
        <f>VLOOKUP(F1057,'[2]калькуляция 2'!$B$3:$S$190,18,FALSE)</f>
        <v>ДОПОЛНИТЬ</v>
      </c>
    </row>
    <row r="1058" spans="1:13" ht="12" thickBot="1" x14ac:dyDescent="0.3">
      <c r="A1058" s="73"/>
      <c r="B1058" s="76"/>
      <c r="C1058" s="76"/>
      <c r="D1058" s="79"/>
      <c r="E1058" s="76"/>
      <c r="F1058" s="12" t="s">
        <v>630</v>
      </c>
      <c r="G1058" s="12" t="s">
        <v>631</v>
      </c>
      <c r="H1058" s="13">
        <v>748</v>
      </c>
      <c r="I1058" s="17">
        <v>1</v>
      </c>
      <c r="J1058" s="13">
        <f t="shared" si="17"/>
        <v>748</v>
      </c>
      <c r="K1058" s="5" t="str">
        <f>VLOOKUP(F1058,'[2]калькуляция 2'!$B$3:$S$190,18,FALSE)</f>
        <v>ТС-Приложение №20</v>
      </c>
    </row>
    <row r="1059" spans="1:13" ht="12" thickBot="1" x14ac:dyDescent="0.3">
      <c r="A1059" s="73"/>
      <c r="B1059" s="76"/>
      <c r="C1059" s="76"/>
      <c r="D1059" s="79"/>
      <c r="E1059" s="76"/>
      <c r="F1059" s="12" t="s">
        <v>743</v>
      </c>
      <c r="G1059" s="12" t="s">
        <v>744</v>
      </c>
      <c r="H1059" s="13">
        <v>1657</v>
      </c>
      <c r="I1059" s="17">
        <v>1</v>
      </c>
      <c r="J1059" s="13">
        <f t="shared" si="17"/>
        <v>1657</v>
      </c>
      <c r="K1059" s="5" t="str">
        <f>VLOOKUP(F1059,'[2]калькуляция 2'!$B$3:$S$190,18,FALSE)</f>
        <v>ДОПОЛНИТЬ</v>
      </c>
    </row>
    <row r="1060" spans="1:13" ht="12" thickBot="1" x14ac:dyDescent="0.3">
      <c r="A1060" s="73"/>
      <c r="B1060" s="76"/>
      <c r="C1060" s="76"/>
      <c r="D1060" s="79"/>
      <c r="E1060" s="76"/>
      <c r="F1060" s="12" t="s">
        <v>745</v>
      </c>
      <c r="G1060" s="12" t="s">
        <v>746</v>
      </c>
      <c r="H1060" s="13">
        <v>2423</v>
      </c>
      <c r="I1060" s="17">
        <v>1</v>
      </c>
      <c r="J1060" s="13">
        <f t="shared" si="17"/>
        <v>2423</v>
      </c>
      <c r="K1060" s="5" t="str">
        <f>VLOOKUP(F1060,'[2]калькуляция 2'!$B$3:$S$190,18,FALSE)</f>
        <v>ДОПОЛНИТЬ</v>
      </c>
    </row>
    <row r="1061" spans="1:13" ht="12" thickBot="1" x14ac:dyDescent="0.3">
      <c r="A1061" s="73"/>
      <c r="B1061" s="76"/>
      <c r="C1061" s="76"/>
      <c r="D1061" s="79"/>
      <c r="E1061" s="76"/>
      <c r="F1061" s="12" t="s">
        <v>747</v>
      </c>
      <c r="G1061" s="12" t="s">
        <v>748</v>
      </c>
      <c r="H1061" s="13">
        <v>2423</v>
      </c>
      <c r="I1061" s="17">
        <v>1</v>
      </c>
      <c r="J1061" s="13">
        <f t="shared" si="17"/>
        <v>2423</v>
      </c>
      <c r="K1061" s="5" t="str">
        <f>VLOOKUP(F1061,'[2]калькуляция 2'!$B$3:$S$190,18,FALSE)</f>
        <v>ДОПОЛНИТЬ</v>
      </c>
    </row>
    <row r="1062" spans="1:13" ht="12" thickBot="1" x14ac:dyDescent="0.3">
      <c r="A1062" s="73"/>
      <c r="B1062" s="76"/>
      <c r="C1062" s="76"/>
      <c r="D1062" s="79"/>
      <c r="E1062" s="76"/>
      <c r="F1062" s="12" t="s">
        <v>749</v>
      </c>
      <c r="G1062" s="12" t="s">
        <v>750</v>
      </c>
      <c r="H1062" s="13">
        <v>2423</v>
      </c>
      <c r="I1062" s="17">
        <v>1</v>
      </c>
      <c r="J1062" s="13">
        <f t="shared" si="17"/>
        <v>2423</v>
      </c>
      <c r="K1062" s="5" t="str">
        <f>VLOOKUP(F1062,'[2]калькуляция 2'!$B$3:$S$190,18,FALSE)</f>
        <v>ДОПОЛНИТЬ</v>
      </c>
    </row>
    <row r="1063" spans="1:13" ht="12" thickBot="1" x14ac:dyDescent="0.3">
      <c r="A1063" s="73"/>
      <c r="B1063" s="76"/>
      <c r="C1063" s="76"/>
      <c r="D1063" s="79"/>
      <c r="E1063" s="76"/>
      <c r="F1063" s="32" t="s">
        <v>751</v>
      </c>
      <c r="G1063" s="32" t="s">
        <v>752</v>
      </c>
      <c r="H1063" s="15">
        <v>2664</v>
      </c>
      <c r="I1063" s="17">
        <v>1</v>
      </c>
      <c r="J1063" s="15">
        <f t="shared" si="17"/>
        <v>2664</v>
      </c>
      <c r="K1063" s="5" t="str">
        <f>VLOOKUP(F1063,'[2]калькуляция 2'!$B$3:$S$190,18,FALSE)</f>
        <v>ДОПОЛНИТЬ</v>
      </c>
    </row>
    <row r="1064" spans="1:13" ht="23.25" thickBot="1" x14ac:dyDescent="0.3">
      <c r="A1064" s="73"/>
      <c r="B1064" s="76"/>
      <c r="C1064" s="76"/>
      <c r="D1064" s="79"/>
      <c r="E1064" s="76"/>
      <c r="F1064" s="12" t="s">
        <v>753</v>
      </c>
      <c r="G1064" s="12" t="s">
        <v>754</v>
      </c>
      <c r="H1064" s="28">
        <v>2664</v>
      </c>
      <c r="I1064" s="17">
        <v>1</v>
      </c>
      <c r="J1064" s="28">
        <f t="shared" si="17"/>
        <v>2664</v>
      </c>
      <c r="K1064" s="5" t="str">
        <f>VLOOKUP(F1064,'[2]калькуляция 2'!$B$3:$S$190,18,FALSE)</f>
        <v>ДОПОЛНИТЬ</v>
      </c>
    </row>
    <row r="1065" spans="1:13" ht="12" thickBot="1" x14ac:dyDescent="0.3">
      <c r="A1065" s="73"/>
      <c r="B1065" s="76"/>
      <c r="C1065" s="76"/>
      <c r="D1065" s="79"/>
      <c r="E1065" s="76"/>
      <c r="F1065" s="12" t="s">
        <v>755</v>
      </c>
      <c r="G1065" s="12" t="s">
        <v>756</v>
      </c>
      <c r="H1065" s="13">
        <v>1848</v>
      </c>
      <c r="I1065" s="17">
        <v>1</v>
      </c>
      <c r="J1065" s="13">
        <f t="shared" si="17"/>
        <v>1848</v>
      </c>
      <c r="K1065" s="5" t="str">
        <f>VLOOKUP(F1065,'[2]калькуляция 2'!$B$3:$S$190,18,FALSE)</f>
        <v>ТС-Приложение №18</v>
      </c>
    </row>
    <row r="1066" spans="1:13" ht="12" thickBot="1" x14ac:dyDescent="0.3">
      <c r="A1066" s="74"/>
      <c r="B1066" s="77"/>
      <c r="C1066" s="77"/>
      <c r="D1066" s="80"/>
      <c r="E1066" s="77"/>
      <c r="F1066" s="35" t="s">
        <v>757</v>
      </c>
      <c r="G1066" s="35" t="s">
        <v>758</v>
      </c>
      <c r="H1066" s="43">
        <v>3086</v>
      </c>
      <c r="I1066" s="17">
        <v>1</v>
      </c>
      <c r="J1066" s="43">
        <f t="shared" si="17"/>
        <v>3086</v>
      </c>
      <c r="K1066" s="5" t="str">
        <f>VLOOKUP(F1066,'[2]калькуляция 2'!$B$3:$S$190,18,FALSE)</f>
        <v>ДОПОЛНИТЬ</v>
      </c>
      <c r="M1066" s="47">
        <f>SUM(J1053:J1066)</f>
        <v>38561</v>
      </c>
    </row>
    <row r="1079" spans="6:10" x14ac:dyDescent="0.25">
      <c r="F1079" s="44"/>
      <c r="G1079" s="44"/>
      <c r="H1079" s="45"/>
      <c r="I1079" s="45"/>
      <c r="J1079" s="45"/>
    </row>
  </sheetData>
  <autoFilter ref="A5:K1066" xr:uid="{FA946DBC-E345-4937-8B21-85410C27941D}"/>
  <mergeCells count="633">
    <mergeCell ref="A1034:A1035"/>
    <mergeCell ref="B1034:B1035"/>
    <mergeCell ref="C1034:C1035"/>
    <mergeCell ref="D1034:D1035"/>
    <mergeCell ref="E1034:E1035"/>
    <mergeCell ref="A1053:A1066"/>
    <mergeCell ref="B1053:B1066"/>
    <mergeCell ref="C1053:C1066"/>
    <mergeCell ref="D1053:D1066"/>
    <mergeCell ref="E1053:E1066"/>
    <mergeCell ref="A1036:A1038"/>
    <mergeCell ref="B1036:B1038"/>
    <mergeCell ref="C1036:C1038"/>
    <mergeCell ref="D1036:D1038"/>
    <mergeCell ref="E1036:E1038"/>
    <mergeCell ref="A1039:A1052"/>
    <mergeCell ref="B1039:B1052"/>
    <mergeCell ref="C1039:C1052"/>
    <mergeCell ref="D1039:D1052"/>
    <mergeCell ref="E1039:E1052"/>
    <mergeCell ref="A1029:A1031"/>
    <mergeCell ref="B1029:B1031"/>
    <mergeCell ref="C1029:C1031"/>
    <mergeCell ref="D1029:D1031"/>
    <mergeCell ref="E1029:E1031"/>
    <mergeCell ref="A1032:A1033"/>
    <mergeCell ref="B1032:B1033"/>
    <mergeCell ref="C1032:C1033"/>
    <mergeCell ref="D1032:D1033"/>
    <mergeCell ref="E1032:E1033"/>
    <mergeCell ref="A1024:A1025"/>
    <mergeCell ref="B1024:B1025"/>
    <mergeCell ref="C1024:C1025"/>
    <mergeCell ref="D1024:D1025"/>
    <mergeCell ref="E1024:E1025"/>
    <mergeCell ref="A1026:A1028"/>
    <mergeCell ref="B1026:B1028"/>
    <mergeCell ref="C1026:C1028"/>
    <mergeCell ref="D1026:D1028"/>
    <mergeCell ref="E1026:E1028"/>
    <mergeCell ref="A1016:A1019"/>
    <mergeCell ref="B1016:B1019"/>
    <mergeCell ref="C1016:C1019"/>
    <mergeCell ref="D1016:D1019"/>
    <mergeCell ref="E1016:E1019"/>
    <mergeCell ref="A1020:A1023"/>
    <mergeCell ref="B1020:B1023"/>
    <mergeCell ref="C1020:C1023"/>
    <mergeCell ref="D1020:D1023"/>
    <mergeCell ref="E1020:E1023"/>
    <mergeCell ref="A1010:A1012"/>
    <mergeCell ref="B1010:B1012"/>
    <mergeCell ref="C1010:C1012"/>
    <mergeCell ref="D1010:D1012"/>
    <mergeCell ref="E1010:E1012"/>
    <mergeCell ref="A1013:A1015"/>
    <mergeCell ref="B1013:B1015"/>
    <mergeCell ref="C1013:C1015"/>
    <mergeCell ref="D1013:D1015"/>
    <mergeCell ref="E1013:E1015"/>
    <mergeCell ref="A1004:A1006"/>
    <mergeCell ref="B1004:B1006"/>
    <mergeCell ref="C1004:C1006"/>
    <mergeCell ref="D1004:D1006"/>
    <mergeCell ref="E1004:E1006"/>
    <mergeCell ref="A1007:A1009"/>
    <mergeCell ref="B1007:B1009"/>
    <mergeCell ref="C1007:C1009"/>
    <mergeCell ref="D1007:D1009"/>
    <mergeCell ref="E1007:E1009"/>
    <mergeCell ref="A998:A1000"/>
    <mergeCell ref="B998:B1000"/>
    <mergeCell ref="C998:C1000"/>
    <mergeCell ref="D998:D1000"/>
    <mergeCell ref="E998:E1000"/>
    <mergeCell ref="A1001:A1003"/>
    <mergeCell ref="B1001:B1003"/>
    <mergeCell ref="C1001:C1003"/>
    <mergeCell ref="D1001:D1003"/>
    <mergeCell ref="E1001:E1003"/>
    <mergeCell ref="A994:A995"/>
    <mergeCell ref="B994:B995"/>
    <mergeCell ref="C994:C995"/>
    <mergeCell ref="D994:D995"/>
    <mergeCell ref="E994:E995"/>
    <mergeCell ref="A996:A997"/>
    <mergeCell ref="B996:B997"/>
    <mergeCell ref="C996:C997"/>
    <mergeCell ref="D996:D997"/>
    <mergeCell ref="E996:E997"/>
    <mergeCell ref="A990:A991"/>
    <mergeCell ref="B990:B991"/>
    <mergeCell ref="C990:C991"/>
    <mergeCell ref="D990:D991"/>
    <mergeCell ref="E990:E991"/>
    <mergeCell ref="A992:A993"/>
    <mergeCell ref="B992:B993"/>
    <mergeCell ref="C992:C993"/>
    <mergeCell ref="D992:D993"/>
    <mergeCell ref="E992:E993"/>
    <mergeCell ref="A986:A987"/>
    <mergeCell ref="B986:B987"/>
    <mergeCell ref="C986:C987"/>
    <mergeCell ref="D986:D987"/>
    <mergeCell ref="E986:E987"/>
    <mergeCell ref="A988:A989"/>
    <mergeCell ref="B988:B989"/>
    <mergeCell ref="C988:C989"/>
    <mergeCell ref="D988:D989"/>
    <mergeCell ref="E988:E989"/>
    <mergeCell ref="A982:A983"/>
    <mergeCell ref="B982:B983"/>
    <mergeCell ref="C982:C983"/>
    <mergeCell ref="D982:D983"/>
    <mergeCell ref="E982:E983"/>
    <mergeCell ref="A984:A985"/>
    <mergeCell ref="B984:B985"/>
    <mergeCell ref="C984:C985"/>
    <mergeCell ref="D984:D985"/>
    <mergeCell ref="E984:E985"/>
    <mergeCell ref="A976:A979"/>
    <mergeCell ref="B976:B979"/>
    <mergeCell ref="C976:C979"/>
    <mergeCell ref="D976:D979"/>
    <mergeCell ref="E976:E979"/>
    <mergeCell ref="A980:A981"/>
    <mergeCell ref="B980:B981"/>
    <mergeCell ref="C980:C981"/>
    <mergeCell ref="D980:D981"/>
    <mergeCell ref="E980:E981"/>
    <mergeCell ref="A970:A972"/>
    <mergeCell ref="B970:B972"/>
    <mergeCell ref="C970:C972"/>
    <mergeCell ref="D970:D972"/>
    <mergeCell ref="E970:E972"/>
    <mergeCell ref="A973:A975"/>
    <mergeCell ref="B973:B975"/>
    <mergeCell ref="C973:C975"/>
    <mergeCell ref="D973:D975"/>
    <mergeCell ref="E973:E975"/>
    <mergeCell ref="A964:A966"/>
    <mergeCell ref="B964:B966"/>
    <mergeCell ref="C964:C966"/>
    <mergeCell ref="D964:D966"/>
    <mergeCell ref="E964:E966"/>
    <mergeCell ref="A967:A969"/>
    <mergeCell ref="B967:B969"/>
    <mergeCell ref="C967:C969"/>
    <mergeCell ref="D967:D969"/>
    <mergeCell ref="E967:E969"/>
    <mergeCell ref="A958:A960"/>
    <mergeCell ref="B958:B960"/>
    <mergeCell ref="C958:C960"/>
    <mergeCell ref="D958:D960"/>
    <mergeCell ref="E958:E960"/>
    <mergeCell ref="A961:A963"/>
    <mergeCell ref="B961:B963"/>
    <mergeCell ref="C961:C963"/>
    <mergeCell ref="D961:D963"/>
    <mergeCell ref="E961:E963"/>
    <mergeCell ref="A951:A954"/>
    <mergeCell ref="B951:B954"/>
    <mergeCell ref="C951:C954"/>
    <mergeCell ref="D951:D954"/>
    <mergeCell ref="E951:E954"/>
    <mergeCell ref="A955:A957"/>
    <mergeCell ref="B955:B957"/>
    <mergeCell ref="C955:C957"/>
    <mergeCell ref="D955:D957"/>
    <mergeCell ref="E955:E957"/>
    <mergeCell ref="A943:A946"/>
    <mergeCell ref="B943:B946"/>
    <mergeCell ref="C943:C946"/>
    <mergeCell ref="D943:D946"/>
    <mergeCell ref="E943:E946"/>
    <mergeCell ref="A947:A950"/>
    <mergeCell ref="B947:B950"/>
    <mergeCell ref="C947:C950"/>
    <mergeCell ref="D947:D950"/>
    <mergeCell ref="E947:E950"/>
    <mergeCell ref="A934:A938"/>
    <mergeCell ref="B934:B938"/>
    <mergeCell ref="C934:C938"/>
    <mergeCell ref="D934:D938"/>
    <mergeCell ref="E934:E938"/>
    <mergeCell ref="A939:A942"/>
    <mergeCell ref="B939:B942"/>
    <mergeCell ref="C939:C942"/>
    <mergeCell ref="D939:D942"/>
    <mergeCell ref="E939:E942"/>
    <mergeCell ref="A926:A929"/>
    <mergeCell ref="B926:B929"/>
    <mergeCell ref="C926:C929"/>
    <mergeCell ref="D926:D929"/>
    <mergeCell ref="E926:E929"/>
    <mergeCell ref="A930:A933"/>
    <mergeCell ref="B930:B933"/>
    <mergeCell ref="C930:C933"/>
    <mergeCell ref="D930:D933"/>
    <mergeCell ref="E930:E933"/>
    <mergeCell ref="A920:A922"/>
    <mergeCell ref="B920:B922"/>
    <mergeCell ref="C920:C922"/>
    <mergeCell ref="D920:D922"/>
    <mergeCell ref="E920:E922"/>
    <mergeCell ref="A923:A925"/>
    <mergeCell ref="B923:B925"/>
    <mergeCell ref="C923:C925"/>
    <mergeCell ref="D923:D925"/>
    <mergeCell ref="E923:E925"/>
    <mergeCell ref="A911:A913"/>
    <mergeCell ref="B911:B913"/>
    <mergeCell ref="C911:C913"/>
    <mergeCell ref="D911:D913"/>
    <mergeCell ref="E911:E913"/>
    <mergeCell ref="A914:A919"/>
    <mergeCell ref="B914:B919"/>
    <mergeCell ref="C914:C919"/>
    <mergeCell ref="D914:D919"/>
    <mergeCell ref="E914:E919"/>
    <mergeCell ref="A904:A907"/>
    <mergeCell ref="B904:B907"/>
    <mergeCell ref="C904:C907"/>
    <mergeCell ref="D904:D907"/>
    <mergeCell ref="E904:E907"/>
    <mergeCell ref="A908:A910"/>
    <mergeCell ref="B908:B910"/>
    <mergeCell ref="C908:C910"/>
    <mergeCell ref="D908:D910"/>
    <mergeCell ref="E908:E910"/>
    <mergeCell ref="A899:A901"/>
    <mergeCell ref="B899:B901"/>
    <mergeCell ref="C899:C901"/>
    <mergeCell ref="D899:D901"/>
    <mergeCell ref="E899:E901"/>
    <mergeCell ref="A902:A903"/>
    <mergeCell ref="B902:B903"/>
    <mergeCell ref="C902:C903"/>
    <mergeCell ref="D902:D903"/>
    <mergeCell ref="E902:E903"/>
    <mergeCell ref="A893:A896"/>
    <mergeCell ref="B893:B896"/>
    <mergeCell ref="C893:C896"/>
    <mergeCell ref="D893:D896"/>
    <mergeCell ref="E893:E896"/>
    <mergeCell ref="A897:A898"/>
    <mergeCell ref="B897:B898"/>
    <mergeCell ref="C897:C898"/>
    <mergeCell ref="D897:D898"/>
    <mergeCell ref="E897:E898"/>
    <mergeCell ref="A887:A889"/>
    <mergeCell ref="B887:B889"/>
    <mergeCell ref="C887:C889"/>
    <mergeCell ref="D887:D889"/>
    <mergeCell ref="E887:E889"/>
    <mergeCell ref="A890:A892"/>
    <mergeCell ref="B890:B892"/>
    <mergeCell ref="C890:C892"/>
    <mergeCell ref="D890:D892"/>
    <mergeCell ref="E890:E892"/>
    <mergeCell ref="A882:A883"/>
    <mergeCell ref="B882:B883"/>
    <mergeCell ref="C882:C883"/>
    <mergeCell ref="D882:D883"/>
    <mergeCell ref="E882:E883"/>
    <mergeCell ref="A884:A886"/>
    <mergeCell ref="B884:B886"/>
    <mergeCell ref="C884:C886"/>
    <mergeCell ref="D884:D886"/>
    <mergeCell ref="E884:E886"/>
    <mergeCell ref="A871:A875"/>
    <mergeCell ref="B871:B875"/>
    <mergeCell ref="C871:C875"/>
    <mergeCell ref="D871:D875"/>
    <mergeCell ref="E871:E875"/>
    <mergeCell ref="A876:A881"/>
    <mergeCell ref="B876:B881"/>
    <mergeCell ref="C876:C881"/>
    <mergeCell ref="D876:D881"/>
    <mergeCell ref="E876:E881"/>
    <mergeCell ref="A862:A865"/>
    <mergeCell ref="B862:B865"/>
    <mergeCell ref="C862:C865"/>
    <mergeCell ref="D862:D865"/>
    <mergeCell ref="E862:E865"/>
    <mergeCell ref="A866:A870"/>
    <mergeCell ref="B866:B870"/>
    <mergeCell ref="C866:C870"/>
    <mergeCell ref="D866:D870"/>
    <mergeCell ref="E866:E870"/>
    <mergeCell ref="A854:A857"/>
    <mergeCell ref="B854:B857"/>
    <mergeCell ref="C854:C857"/>
    <mergeCell ref="D854:D857"/>
    <mergeCell ref="E854:E857"/>
    <mergeCell ref="A858:A861"/>
    <mergeCell ref="B858:B861"/>
    <mergeCell ref="C858:C861"/>
    <mergeCell ref="D858:D861"/>
    <mergeCell ref="E858:E861"/>
    <mergeCell ref="A845:A849"/>
    <mergeCell ref="B845:B849"/>
    <mergeCell ref="C845:C849"/>
    <mergeCell ref="D845:D849"/>
    <mergeCell ref="E845:E849"/>
    <mergeCell ref="A850:A853"/>
    <mergeCell ref="B850:B853"/>
    <mergeCell ref="C850:C853"/>
    <mergeCell ref="D850:D853"/>
    <mergeCell ref="E850:E853"/>
    <mergeCell ref="A835:A839"/>
    <mergeCell ref="B835:B839"/>
    <mergeCell ref="C835:C839"/>
    <mergeCell ref="D835:D839"/>
    <mergeCell ref="E835:E839"/>
    <mergeCell ref="A840:A844"/>
    <mergeCell ref="B840:B844"/>
    <mergeCell ref="C840:C844"/>
    <mergeCell ref="D840:D844"/>
    <mergeCell ref="E840:E844"/>
    <mergeCell ref="A825:A827"/>
    <mergeCell ref="B825:B827"/>
    <mergeCell ref="C825:C827"/>
    <mergeCell ref="D825:D827"/>
    <mergeCell ref="E825:E827"/>
    <mergeCell ref="A828:A834"/>
    <mergeCell ref="B828:B834"/>
    <mergeCell ref="C828:C834"/>
    <mergeCell ref="D828:D834"/>
    <mergeCell ref="E828:E834"/>
    <mergeCell ref="A784:A785"/>
    <mergeCell ref="B784:B785"/>
    <mergeCell ref="C784:C785"/>
    <mergeCell ref="D784:D785"/>
    <mergeCell ref="E784:E785"/>
    <mergeCell ref="A786:A824"/>
    <mergeCell ref="B786:B824"/>
    <mergeCell ref="C786:C824"/>
    <mergeCell ref="D786:D824"/>
    <mergeCell ref="E786:E824"/>
    <mergeCell ref="A742:A763"/>
    <mergeCell ref="B742:B763"/>
    <mergeCell ref="C742:C763"/>
    <mergeCell ref="D742:D763"/>
    <mergeCell ref="E742:E763"/>
    <mergeCell ref="A764:A783"/>
    <mergeCell ref="B764:B783"/>
    <mergeCell ref="C764:C783"/>
    <mergeCell ref="D764:D783"/>
    <mergeCell ref="E764:E783"/>
    <mergeCell ref="A695:A718"/>
    <mergeCell ref="B695:B718"/>
    <mergeCell ref="C695:C718"/>
    <mergeCell ref="D695:D718"/>
    <mergeCell ref="E695:E718"/>
    <mergeCell ref="A719:A741"/>
    <mergeCell ref="B719:B741"/>
    <mergeCell ref="C719:C741"/>
    <mergeCell ref="D719:D741"/>
    <mergeCell ref="E719:E741"/>
    <mergeCell ref="A648:A670"/>
    <mergeCell ref="B648:B670"/>
    <mergeCell ref="C648:C670"/>
    <mergeCell ref="D648:D670"/>
    <mergeCell ref="E648:E670"/>
    <mergeCell ref="A671:A694"/>
    <mergeCell ref="B671:B694"/>
    <mergeCell ref="C671:C694"/>
    <mergeCell ref="D671:D694"/>
    <mergeCell ref="E671:E694"/>
    <mergeCell ref="A602:A624"/>
    <mergeCell ref="B602:B624"/>
    <mergeCell ref="C602:C624"/>
    <mergeCell ref="D602:D624"/>
    <mergeCell ref="E602:E624"/>
    <mergeCell ref="A625:A647"/>
    <mergeCell ref="B625:B647"/>
    <mergeCell ref="C625:C647"/>
    <mergeCell ref="D625:D647"/>
    <mergeCell ref="E625:E647"/>
    <mergeCell ref="A555:A578"/>
    <mergeCell ref="B555:B578"/>
    <mergeCell ref="C555:C578"/>
    <mergeCell ref="D555:D578"/>
    <mergeCell ref="E555:E578"/>
    <mergeCell ref="A579:A601"/>
    <mergeCell ref="B579:B601"/>
    <mergeCell ref="C579:C601"/>
    <mergeCell ref="D579:D601"/>
    <mergeCell ref="E579:E601"/>
    <mergeCell ref="A505:A530"/>
    <mergeCell ref="B505:B530"/>
    <mergeCell ref="C505:C530"/>
    <mergeCell ref="D505:D530"/>
    <mergeCell ref="E505:E530"/>
    <mergeCell ref="A531:A554"/>
    <mergeCell ref="B531:B554"/>
    <mergeCell ref="C531:C554"/>
    <mergeCell ref="D531:D554"/>
    <mergeCell ref="E531:E554"/>
    <mergeCell ref="A453:A478"/>
    <mergeCell ref="B453:B478"/>
    <mergeCell ref="C453:C478"/>
    <mergeCell ref="D453:D478"/>
    <mergeCell ref="E453:E478"/>
    <mergeCell ref="A479:A504"/>
    <mergeCell ref="B479:B504"/>
    <mergeCell ref="C479:C504"/>
    <mergeCell ref="D479:D504"/>
    <mergeCell ref="E479:E504"/>
    <mergeCell ref="A403:A426"/>
    <mergeCell ref="B403:B426"/>
    <mergeCell ref="C403:C426"/>
    <mergeCell ref="D403:D426"/>
    <mergeCell ref="E403:E426"/>
    <mergeCell ref="A427:A452"/>
    <mergeCell ref="B427:B452"/>
    <mergeCell ref="C427:C452"/>
    <mergeCell ref="D427:D452"/>
    <mergeCell ref="E427:E452"/>
    <mergeCell ref="A353:A377"/>
    <mergeCell ref="B353:B377"/>
    <mergeCell ref="C353:C377"/>
    <mergeCell ref="D353:D377"/>
    <mergeCell ref="E353:E377"/>
    <mergeCell ref="A378:A402"/>
    <mergeCell ref="B378:B402"/>
    <mergeCell ref="C378:C402"/>
    <mergeCell ref="D378:D402"/>
    <mergeCell ref="E378:E402"/>
    <mergeCell ref="A304:A327"/>
    <mergeCell ref="B304:B327"/>
    <mergeCell ref="C304:C327"/>
    <mergeCell ref="D304:D327"/>
    <mergeCell ref="E304:E327"/>
    <mergeCell ref="A328:A352"/>
    <mergeCell ref="B328:B352"/>
    <mergeCell ref="C328:C352"/>
    <mergeCell ref="D328:D352"/>
    <mergeCell ref="E328:E352"/>
    <mergeCell ref="A260:A281"/>
    <mergeCell ref="B260:B281"/>
    <mergeCell ref="C260:C281"/>
    <mergeCell ref="D260:D281"/>
    <mergeCell ref="E260:E281"/>
    <mergeCell ref="A282:A303"/>
    <mergeCell ref="B282:B303"/>
    <mergeCell ref="C282:C303"/>
    <mergeCell ref="D282:D303"/>
    <mergeCell ref="E282:E303"/>
    <mergeCell ref="A216:A237"/>
    <mergeCell ref="B216:B237"/>
    <mergeCell ref="C216:C237"/>
    <mergeCell ref="D216:D237"/>
    <mergeCell ref="E216:E237"/>
    <mergeCell ref="A238:A259"/>
    <mergeCell ref="B238:B259"/>
    <mergeCell ref="C238:C259"/>
    <mergeCell ref="D238:D259"/>
    <mergeCell ref="E238:E259"/>
    <mergeCell ref="A191:A192"/>
    <mergeCell ref="B191:B192"/>
    <mergeCell ref="C191:C192"/>
    <mergeCell ref="D191:D192"/>
    <mergeCell ref="E191:E192"/>
    <mergeCell ref="A193:A215"/>
    <mergeCell ref="B193:B215"/>
    <mergeCell ref="C193:C215"/>
    <mergeCell ref="D193:D215"/>
    <mergeCell ref="E193:E215"/>
    <mergeCell ref="A184:A186"/>
    <mergeCell ref="B184:B186"/>
    <mergeCell ref="C184:C186"/>
    <mergeCell ref="D184:D186"/>
    <mergeCell ref="E184:E186"/>
    <mergeCell ref="A187:A190"/>
    <mergeCell ref="B187:B190"/>
    <mergeCell ref="C187:C190"/>
    <mergeCell ref="D187:D190"/>
    <mergeCell ref="E187:E190"/>
    <mergeCell ref="A178:A180"/>
    <mergeCell ref="B178:B180"/>
    <mergeCell ref="C178:C180"/>
    <mergeCell ref="D178:D180"/>
    <mergeCell ref="E178:E180"/>
    <mergeCell ref="A181:A183"/>
    <mergeCell ref="B181:B183"/>
    <mergeCell ref="C181:C183"/>
    <mergeCell ref="D181:D183"/>
    <mergeCell ref="E181:E183"/>
    <mergeCell ref="A172:A174"/>
    <mergeCell ref="B172:B174"/>
    <mergeCell ref="C172:C174"/>
    <mergeCell ref="D172:D174"/>
    <mergeCell ref="E172:E174"/>
    <mergeCell ref="A175:A177"/>
    <mergeCell ref="B175:B177"/>
    <mergeCell ref="C175:C177"/>
    <mergeCell ref="D175:D177"/>
    <mergeCell ref="E175:E177"/>
    <mergeCell ref="A164:A167"/>
    <mergeCell ref="B164:B167"/>
    <mergeCell ref="C164:C167"/>
    <mergeCell ref="D164:D167"/>
    <mergeCell ref="E164:E167"/>
    <mergeCell ref="A168:A171"/>
    <mergeCell ref="B168:B171"/>
    <mergeCell ref="C168:C171"/>
    <mergeCell ref="D168:D171"/>
    <mergeCell ref="E168:E171"/>
    <mergeCell ref="A157:A159"/>
    <mergeCell ref="B157:B159"/>
    <mergeCell ref="C157:C159"/>
    <mergeCell ref="D157:D159"/>
    <mergeCell ref="E157:E159"/>
    <mergeCell ref="A160:A163"/>
    <mergeCell ref="B160:B163"/>
    <mergeCell ref="C160:C163"/>
    <mergeCell ref="D160:D163"/>
    <mergeCell ref="E160:E163"/>
    <mergeCell ref="A150:A152"/>
    <mergeCell ref="B150:B152"/>
    <mergeCell ref="C150:C152"/>
    <mergeCell ref="D150:D152"/>
    <mergeCell ref="E150:E152"/>
    <mergeCell ref="A153:A156"/>
    <mergeCell ref="B153:B156"/>
    <mergeCell ref="C153:C156"/>
    <mergeCell ref="D153:D156"/>
    <mergeCell ref="E153:E156"/>
    <mergeCell ref="A131:A146"/>
    <mergeCell ref="B131:B146"/>
    <mergeCell ref="C131:C146"/>
    <mergeCell ref="D131:D146"/>
    <mergeCell ref="E131:E146"/>
    <mergeCell ref="A147:A149"/>
    <mergeCell ref="B147:B149"/>
    <mergeCell ref="C147:C149"/>
    <mergeCell ref="D147:D149"/>
    <mergeCell ref="E147:E149"/>
    <mergeCell ref="A126:A128"/>
    <mergeCell ref="B126:B128"/>
    <mergeCell ref="C126:C128"/>
    <mergeCell ref="D126:D128"/>
    <mergeCell ref="E126:E128"/>
    <mergeCell ref="A129:A130"/>
    <mergeCell ref="B129:B130"/>
    <mergeCell ref="C129:C130"/>
    <mergeCell ref="D129:D130"/>
    <mergeCell ref="E129:E130"/>
    <mergeCell ref="A106:A108"/>
    <mergeCell ref="B106:B108"/>
    <mergeCell ref="C106:C108"/>
    <mergeCell ref="D106:D108"/>
    <mergeCell ref="E106:E108"/>
    <mergeCell ref="A111:A113"/>
    <mergeCell ref="B111:B113"/>
    <mergeCell ref="C111:C113"/>
    <mergeCell ref="D111:D113"/>
    <mergeCell ref="E111:E113"/>
    <mergeCell ref="A96:A103"/>
    <mergeCell ref="B96:B103"/>
    <mergeCell ref="C96:C103"/>
    <mergeCell ref="D96:D103"/>
    <mergeCell ref="E96:E103"/>
    <mergeCell ref="A104:A105"/>
    <mergeCell ref="B104:B105"/>
    <mergeCell ref="C104:C105"/>
    <mergeCell ref="D104:D105"/>
    <mergeCell ref="E104:E105"/>
    <mergeCell ref="A85:A87"/>
    <mergeCell ref="B85:B87"/>
    <mergeCell ref="C85:C87"/>
    <mergeCell ref="D85:D87"/>
    <mergeCell ref="E85:E87"/>
    <mergeCell ref="A88:A95"/>
    <mergeCell ref="B88:B95"/>
    <mergeCell ref="C88:C95"/>
    <mergeCell ref="D88:D95"/>
    <mergeCell ref="E88:E95"/>
    <mergeCell ref="A75:A81"/>
    <mergeCell ref="B75:B81"/>
    <mergeCell ref="C75:C81"/>
    <mergeCell ref="D75:D81"/>
    <mergeCell ref="E75:E81"/>
    <mergeCell ref="A82:A84"/>
    <mergeCell ref="B82:B84"/>
    <mergeCell ref="C82:C84"/>
    <mergeCell ref="D82:D84"/>
    <mergeCell ref="E82:E84"/>
    <mergeCell ref="A52:A71"/>
    <mergeCell ref="B52:B71"/>
    <mergeCell ref="C52:C71"/>
    <mergeCell ref="D52:D71"/>
    <mergeCell ref="E52:E71"/>
    <mergeCell ref="A72:A74"/>
    <mergeCell ref="B72:B74"/>
    <mergeCell ref="C72:C74"/>
    <mergeCell ref="D72:D74"/>
    <mergeCell ref="E72:E74"/>
    <mergeCell ref="A38:A44"/>
    <mergeCell ref="B38:B44"/>
    <mergeCell ref="C38:C44"/>
    <mergeCell ref="D38:D44"/>
    <mergeCell ref="E38:E44"/>
    <mergeCell ref="A45:A51"/>
    <mergeCell ref="B45:B51"/>
    <mergeCell ref="C45:C51"/>
    <mergeCell ref="D45:D51"/>
    <mergeCell ref="E45:E51"/>
    <mergeCell ref="A21:A28"/>
    <mergeCell ref="B21:B28"/>
    <mergeCell ref="C21:C28"/>
    <mergeCell ref="D21:D28"/>
    <mergeCell ref="E21:E28"/>
    <mergeCell ref="A29:A37"/>
    <mergeCell ref="B29:B37"/>
    <mergeCell ref="C29:C37"/>
    <mergeCell ref="D29:D37"/>
    <mergeCell ref="E29:E37"/>
    <mergeCell ref="E1:H1"/>
    <mergeCell ref="A2:H2"/>
    <mergeCell ref="A3:H3"/>
    <mergeCell ref="A6:A11"/>
    <mergeCell ref="B6:B11"/>
    <mergeCell ref="C6:C11"/>
    <mergeCell ref="D6:D11"/>
    <mergeCell ref="E6:E11"/>
    <mergeCell ref="A12:A20"/>
    <mergeCell ref="B12:B20"/>
    <mergeCell ref="C12:C20"/>
    <mergeCell ref="D12:D20"/>
    <mergeCell ref="E12:E20"/>
  </mergeCells>
  <conditionalFormatting sqref="G786:G824">
    <cfRule type="duplicateValues" dxfId="0" priority="1"/>
  </conditionalFormatting>
  <pageMargins left="0.7" right="0.7" top="0.75" bottom="0.75" header="0.3" footer="0.3"/>
  <pageSetup paperSize="9" scale="32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Диспансерное наблюдение</vt:lpstr>
      <vt:lpstr>перечень услуг</vt:lpstr>
      <vt:lpstr>'Диспансерное наблюдение'!Заголовки_для_печати</vt:lpstr>
      <vt:lpstr>'Диспансерное наблюдение'!Область_печати</vt:lpstr>
      <vt:lpstr>'перечень услуг'!Область_печати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Рискин Евгений</dc:creator>
  <cp:lastModifiedBy>Игорь Ященко</cp:lastModifiedBy>
  <cp:lastPrinted>2023-09-27T05:15:31Z</cp:lastPrinted>
  <dcterms:created xsi:type="dcterms:W3CDTF">2015-06-05T18:19:34Z</dcterms:created>
  <dcterms:modified xsi:type="dcterms:W3CDTF">2023-11-03T03:34:59Z</dcterms:modified>
</cp:coreProperties>
</file>