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Работа\комиссия по терпрограмме\2022\для очередного изменения Тарифного соглашения № 1\рабочее изм ТС по нарушениям_без КСГ\"/>
    </mc:Choice>
  </mc:AlternateContent>
  <xr:revisionPtr revIDLastSave="0" documentId="13_ncr:1_{286D9F67-D0D8-4944-920E-58CCAC62C11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. № 17" sheetId="1" r:id="rId1"/>
  </sheets>
  <definedNames>
    <definedName name="_xlnm.Print_Titles" localSheetId="0">'прил. № 17'!$10:$10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G21" i="1"/>
  <c r="J21" i="1" s="1"/>
  <c r="G22" i="1"/>
  <c r="J22" i="1" s="1"/>
  <c r="G23" i="1"/>
  <c r="J23" i="1" s="1"/>
  <c r="G24" i="1"/>
  <c r="J24" i="1" s="1"/>
  <c r="G25" i="1"/>
  <c r="J25" i="1" s="1"/>
  <c r="G26" i="1"/>
  <c r="J26" i="1" s="1"/>
  <c r="G27" i="1"/>
  <c r="J27" i="1" s="1"/>
  <c r="G28" i="1"/>
  <c r="J28" i="1" s="1"/>
  <c r="G29" i="1"/>
  <c r="J29" i="1" s="1"/>
  <c r="G30" i="1"/>
  <c r="J30" i="1" s="1"/>
  <c r="G31" i="1"/>
  <c r="J31" i="1" s="1"/>
  <c r="G12" i="1"/>
  <c r="J12" i="1" s="1"/>
  <c r="J32" i="1" l="1"/>
  <c r="G32" i="1" l="1"/>
  <c r="D32" i="1"/>
</calcChain>
</file>

<file path=xl/sharedStrings.xml><?xml version="1.0" encoding="utf-8"?>
<sst xmlns="http://schemas.openxmlformats.org/spreadsheetml/2006/main" count="80" uniqueCount="61">
  <si>
    <t>Количество обслуживаемого прикрепленного населения, чел.</t>
  </si>
  <si>
    <t>№ п/п</t>
  </si>
  <si>
    <t xml:space="preserve">ФАП с. Снежное </t>
  </si>
  <si>
    <t xml:space="preserve">ФАП с. Чуванское </t>
  </si>
  <si>
    <t xml:space="preserve">ФАП с. Новое Чаплино </t>
  </si>
  <si>
    <t xml:space="preserve">ФАП с. Островное </t>
  </si>
  <si>
    <t xml:space="preserve">689530, Анадырский район, с. Чуванское </t>
  </si>
  <si>
    <t xml:space="preserve">689313, Чукотский район,  с. Инчоун, ул. Шипина, 3 </t>
  </si>
  <si>
    <t xml:space="preserve">689480, Билибинский район, с. Кепервеем, ул. Гагарина, 8 </t>
  </si>
  <si>
    <t xml:space="preserve">689230, Городской округ Эгвекинот, с. Ванкарем, ул. Челюскина, 2 </t>
  </si>
  <si>
    <t xml:space="preserve">689272, Провиденский городской округ, с. Новое Чаплино, ул. Дружбы, 6  </t>
  </si>
  <si>
    <t xml:space="preserve">689380, Городской округ Певек, с. Биллингс, ул. Панина, 21 </t>
  </si>
  <si>
    <t xml:space="preserve">689125, Анадырский район с. Алькатваам,                  ул. Тэгрынкэу, 4 </t>
  </si>
  <si>
    <t xml:space="preserve">689541, Анадырский район, с. Снежное,          ул. Советская, 5 </t>
  </si>
  <si>
    <t xml:space="preserve">689275, Провиденский район, с. Энмелен,           ул. Центральная, 28 </t>
  </si>
  <si>
    <t xml:space="preserve">689274, Провиденский городской округ,                с. Нунлигран,                   ул. Тундровая, 7 </t>
  </si>
  <si>
    <t>689271, Провиденский городской округ,                с. Янракынот,                   ул. Советская, 9</t>
  </si>
  <si>
    <t xml:space="preserve">689465, Билибинский район, с. Островное,        ул. Проезд Ручейный, 2 </t>
  </si>
  <si>
    <t xml:space="preserve">689224, Городской округ Эгвекинот, с. Конергино, ул. Ленина, 3 </t>
  </si>
  <si>
    <t xml:space="preserve">689235, Городской округ Эгвекинот,                          с. Нутепельмен,               ул. Школьная, 12 </t>
  </si>
  <si>
    <t xml:space="preserve">ФАП  с. Энмелен </t>
  </si>
  <si>
    <t xml:space="preserve">ФАП с. Алькатваам </t>
  </si>
  <si>
    <t xml:space="preserve">ФАП с. Нунлигран </t>
  </si>
  <si>
    <t xml:space="preserve">ФАП с. Биллингс </t>
  </si>
  <si>
    <t xml:space="preserve">ФАП с. Инчоун </t>
  </si>
  <si>
    <t xml:space="preserve">ФАП с. Энурмино </t>
  </si>
  <si>
    <t xml:space="preserve">ФАП с. Кепервеем </t>
  </si>
  <si>
    <t xml:space="preserve">ФАП с. Ванкарем </t>
  </si>
  <si>
    <t xml:space="preserve">ФАП с. Конергино </t>
  </si>
  <si>
    <t xml:space="preserve">ФАП с. Уэлькаль </t>
  </si>
  <si>
    <t xml:space="preserve">ФАП с. Нутепельмен </t>
  </si>
  <si>
    <t xml:space="preserve">689210, Городской округ Эгвекинот, с. Уэлькаль,  ул. Тундровая, 7 </t>
  </si>
  <si>
    <t xml:space="preserve">689300 Чукотский район,  
с. Энурмино,                    ул. Советская, 14а </t>
  </si>
  <si>
    <t>ФАП с. Айон</t>
  </si>
  <si>
    <t xml:space="preserve">689425, Городской округ Певек, с. Айон,                 ул. Северная, 10 </t>
  </si>
  <si>
    <t>Государственное бюджетное учреждение здравоохранения"Чукотская окружная больница"</t>
  </si>
  <si>
    <t>Всего:</t>
  </si>
  <si>
    <t>Наименование фельшерского, фельшерско-акушерского пункта</t>
  </si>
  <si>
    <t>Местонахождение фельшерского, фельшерско-акушерского пункта (почтовый адрес)</t>
  </si>
  <si>
    <t xml:space="preserve">Перечень фельдшерских, фельдшерско-акушерских пунктов расположенным на территории Чукотского автономного округа </t>
  </si>
  <si>
    <t xml:space="preserve">ФАП с. Краснено </t>
  </si>
  <si>
    <t>689501, Анадырский район, с. Краснено,         ул. Кедровая, 5</t>
  </si>
  <si>
    <t xml:space="preserve">ФАП с. Ламутское </t>
  </si>
  <si>
    <t xml:space="preserve">689530, Анадырский район, с. Ламутское  </t>
  </si>
  <si>
    <t xml:space="preserve">ФАП с. Янракыннот </t>
  </si>
  <si>
    <t>ФАП с. Илирней</t>
  </si>
  <si>
    <t>689468, Билибинский район, с. Илирней, ул. Центральная, 6Б</t>
  </si>
  <si>
    <t>Коэффициент специфики оказания медицинской помощи, прменяемый к базовому нормативу финансовых затрат на финансовое обеспечение структурных подразделений медицинской организации, учитывающий критерий соответствия их требованиям, установленным Положением об организации оказания первичной медико – санитарной помощи взрослому населению</t>
  </si>
  <si>
    <t>Соответствие фельдшерских и фельдшерско-акушерских пунктов требованиям, установленным положением об организации оказания первичной медико-санитарной помощи взрослому населению, утвержденным приказом Министерства здравоохранения Российской Федерации от 15.05.2012 года № 543н (соответствие - да, несоответствие - нет)</t>
  </si>
  <si>
    <t>да</t>
  </si>
  <si>
    <t>к Тарифному соглашению № 1 на 2022 год, утвержденному решением Комиссии по разработке Территориальной программы ОМС</t>
  </si>
  <si>
    <t>Базовый норматив финансовых затрат на финансовое обеспечение структурных подразделений медицинских организаций - фельдшерских, фельдшерско-акушерских пунктов n-го типа, с учетов коэффициента дифференциации (3,75)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</si>
  <si>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в среднем на 2022 год, в тыс. руб.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</si>
  <si>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с учетом коэффициента дифференциации (3,75) и поправочного коэффициента на 2022 год, в тыс. руб.</t>
  </si>
  <si>
    <t>от 25.01.2022 г. № 01-2022</t>
  </si>
  <si>
    <t>Коэффициент уровня медицинской организации, применяемого к базовому нормативу финансовых затрат на финансовое обеспечение структурных подразделений медицинской организации</t>
  </si>
  <si>
    <t>к решению Комиссии по разработке Территориальной программы ОМС</t>
  </si>
  <si>
    <t>"Приложение 17</t>
  </si>
  <si>
    <t>".</t>
  </si>
  <si>
    <t>Приложение 4</t>
  </si>
  <si>
    <t>от 18.05.2022 г. № 04-2022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</si>
</sst>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0000\ _₽_-;\-* #,##0.00000\ _₽_-;_-* &quot;-&quot;??\ _₽_-;_-@_-"/>
    <numFmt numFmtId="167" formatCode="_-* #,##0.000000\ _₽_-;\-* #,##0.0000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2" fillId="0" borderId="0" xfId="0" applyFont="1"/>
    <xf numFmtId="164" fontId="2" fillId="0" borderId="0" xfId="1" applyFont="1"/>
    <xf numFmtId="0" fontId="5" fillId="0" borderId="0" xfId="2" applyFont="1" applyFill="1" applyAlignment="1"/>
    <xf numFmtId="0" fontId="2" fillId="0" borderId="0" xfId="0" applyFont="1" applyFill="1"/>
    <xf numFmtId="0" fontId="5" fillId="0" borderId="0" xfId="2" applyFont="1" applyFill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2" fillId="0" borderId="1" xfId="0" applyFont="1" applyFill="1" applyBorder="1"/>
    <xf numFmtId="164" fontId="6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5" fillId="0" borderId="0" xfId="2" applyFont="1" applyFill="1" applyAlignment="1">
      <alignment horizontal="right" wrapText="1"/>
    </xf>
    <xf numFmtId="0" fontId="2" fillId="0" borderId="0" xfId="0" applyFont="1" applyFill="1" applyAlignment="1">
      <alignment horizontal="left" wrapText="1"/>
    </xf>
  </cellXfs>
  <cellStyles count="3">
    <cellStyle name="Обычный" xfId="0" builtinId="0"/>
    <cellStyle name="Обычный_тарифы 2003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topLeftCell="A19" workbookViewId="0">
      <selection activeCell="I3" sqref="I3:J3"/>
    </sheetView>
  </sheetViews>
  <sheetFormatPr defaultColWidth="9.140625" defaultRowHeight="15" x14ac:dyDescent="0.25"/>
  <cols>
    <col min="1" max="1" width="5" style="1" customWidth="1"/>
    <col min="2" max="2" width="21.28515625" style="1" customWidth="1"/>
    <col min="3" max="3" width="26.28515625" style="1" customWidth="1"/>
    <col min="4" max="4" width="17.28515625" style="1" customWidth="1"/>
    <col min="5" max="5" width="26.28515625" style="1" customWidth="1"/>
    <col min="6" max="6" width="28.85546875" style="1" customWidth="1"/>
    <col min="7" max="7" width="25.85546875" style="1" customWidth="1"/>
    <col min="8" max="8" width="29.140625" style="1" customWidth="1"/>
    <col min="9" max="9" width="20.85546875" style="1" customWidth="1"/>
    <col min="10" max="10" width="30.5703125" style="1" customWidth="1"/>
    <col min="11" max="11" width="1.85546875" style="1" customWidth="1"/>
    <col min="12" max="16384" width="9.140625" style="1"/>
  </cols>
  <sheetData>
    <row r="1" spans="1:17" x14ac:dyDescent="0.25">
      <c r="I1" s="23" t="s">
        <v>59</v>
      </c>
      <c r="J1" s="23"/>
    </row>
    <row r="2" spans="1:17" ht="30" customHeight="1" x14ac:dyDescent="0.25">
      <c r="I2" s="24" t="s">
        <v>56</v>
      </c>
      <c r="J2" s="24"/>
    </row>
    <row r="3" spans="1:17" x14ac:dyDescent="0.25">
      <c r="I3" s="26" t="s">
        <v>60</v>
      </c>
      <c r="J3" s="26"/>
    </row>
    <row r="5" spans="1:17" x14ac:dyDescent="0.25">
      <c r="A5" s="4"/>
      <c r="B5" s="4"/>
      <c r="C5" s="4"/>
      <c r="D5" s="4"/>
      <c r="E5" s="4"/>
      <c r="F5" s="19" t="s">
        <v>57</v>
      </c>
      <c r="G5" s="19"/>
      <c r="H5" s="19"/>
      <c r="I5" s="19"/>
      <c r="J5" s="19"/>
    </row>
    <row r="6" spans="1:17" ht="19.5" customHeight="1" x14ac:dyDescent="0.25">
      <c r="A6" s="5"/>
      <c r="B6" s="5"/>
      <c r="C6" s="25" t="s">
        <v>50</v>
      </c>
      <c r="D6" s="25"/>
      <c r="E6" s="25"/>
      <c r="F6" s="25"/>
      <c r="G6" s="25"/>
      <c r="H6" s="25"/>
      <c r="I6" s="25"/>
      <c r="J6" s="25"/>
      <c r="N6" s="4"/>
      <c r="O6" s="4"/>
      <c r="P6" s="3"/>
      <c r="Q6" s="3"/>
    </row>
    <row r="7" spans="1:17" x14ac:dyDescent="0.25">
      <c r="A7" s="3"/>
      <c r="B7" s="3"/>
      <c r="C7" s="19" t="s">
        <v>54</v>
      </c>
      <c r="D7" s="19"/>
      <c r="E7" s="19"/>
      <c r="F7" s="19"/>
      <c r="G7" s="19"/>
      <c r="H7" s="19"/>
      <c r="I7" s="19"/>
      <c r="J7" s="19"/>
      <c r="N7" s="5"/>
      <c r="O7" s="5"/>
      <c r="P7" s="5"/>
      <c r="Q7" s="5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N8" s="3"/>
      <c r="O8" s="3"/>
      <c r="P8" s="3"/>
      <c r="Q8" s="3"/>
    </row>
    <row r="9" spans="1:17" ht="39.75" customHeight="1" x14ac:dyDescent="0.25">
      <c r="A9" s="22" t="s">
        <v>39</v>
      </c>
      <c r="B9" s="22"/>
      <c r="C9" s="22"/>
      <c r="D9" s="22"/>
      <c r="E9" s="22"/>
      <c r="F9" s="22"/>
      <c r="G9" s="22"/>
      <c r="H9" s="22"/>
      <c r="I9" s="22"/>
      <c r="J9" s="22"/>
    </row>
    <row r="10" spans="1:17" ht="285" customHeight="1" x14ac:dyDescent="0.25">
      <c r="A10" s="17" t="s">
        <v>1</v>
      </c>
      <c r="B10" s="17" t="s">
        <v>37</v>
      </c>
      <c r="C10" s="17" t="s">
        <v>38</v>
      </c>
      <c r="D10" s="17" t="s">
        <v>0</v>
      </c>
      <c r="E10" s="17" t="s">
        <v>48</v>
      </c>
      <c r="F10" s="17" t="s">
        <v>52</v>
      </c>
      <c r="G10" s="17" t="s">
        <v>51</v>
      </c>
      <c r="H10" s="17" t="s">
        <v>47</v>
      </c>
      <c r="I10" s="18" t="s">
        <v>55</v>
      </c>
      <c r="J10" s="17" t="s">
        <v>53</v>
      </c>
    </row>
    <row r="11" spans="1:17" ht="29.25" customHeight="1" x14ac:dyDescent="0.25">
      <c r="A11" s="21" t="s">
        <v>35</v>
      </c>
      <c r="B11" s="21"/>
      <c r="C11" s="21"/>
      <c r="D11" s="21"/>
      <c r="E11" s="21"/>
      <c r="F11" s="21"/>
      <c r="G11" s="21"/>
      <c r="H11" s="21"/>
      <c r="I11" s="21"/>
      <c r="J11" s="21"/>
    </row>
    <row r="12" spans="1:17" ht="47.25" x14ac:dyDescent="0.25">
      <c r="A12" s="7">
        <v>1</v>
      </c>
      <c r="B12" s="6" t="s">
        <v>21</v>
      </c>
      <c r="C12" s="8" t="s">
        <v>12</v>
      </c>
      <c r="D12" s="7">
        <v>230</v>
      </c>
      <c r="E12" s="7" t="s">
        <v>49</v>
      </c>
      <c r="F12" s="9">
        <v>1087.7</v>
      </c>
      <c r="G12" s="10">
        <f>F12*3.75</f>
        <v>4078.875</v>
      </c>
      <c r="H12" s="11">
        <v>1</v>
      </c>
      <c r="I12" s="11">
        <v>1</v>
      </c>
      <c r="J12" s="10">
        <f>ROUND(G12*H12*I12,2)</f>
        <v>4078.88</v>
      </c>
    </row>
    <row r="13" spans="1:17" ht="47.25" x14ac:dyDescent="0.25">
      <c r="A13" s="17">
        <v>2</v>
      </c>
      <c r="B13" s="6" t="s">
        <v>2</v>
      </c>
      <c r="C13" s="8" t="s">
        <v>13</v>
      </c>
      <c r="D13" s="17">
        <v>162</v>
      </c>
      <c r="E13" s="7" t="s">
        <v>49</v>
      </c>
      <c r="F13" s="9">
        <v>1087.7</v>
      </c>
      <c r="G13" s="10">
        <f t="shared" ref="G13:G31" si="0">F13*3.75</f>
        <v>4078.875</v>
      </c>
      <c r="H13" s="11">
        <v>1</v>
      </c>
      <c r="I13" s="11">
        <v>1</v>
      </c>
      <c r="J13" s="10">
        <f t="shared" ref="J13:J31" si="1">ROUND(G13*H13*I13,2)</f>
        <v>4078.88</v>
      </c>
    </row>
    <row r="14" spans="1:17" ht="47.25" x14ac:dyDescent="0.25">
      <c r="A14" s="7">
        <v>3</v>
      </c>
      <c r="B14" s="6" t="s">
        <v>40</v>
      </c>
      <c r="C14" s="8" t="s">
        <v>41</v>
      </c>
      <c r="D14" s="17">
        <v>93</v>
      </c>
      <c r="E14" s="7" t="s">
        <v>49</v>
      </c>
      <c r="F14" s="9">
        <v>1087.7</v>
      </c>
      <c r="G14" s="10">
        <f t="shared" si="0"/>
        <v>4078.875</v>
      </c>
      <c r="H14" s="11">
        <v>1</v>
      </c>
      <c r="I14" s="12">
        <v>0.59482000000000002</v>
      </c>
      <c r="J14" s="10">
        <f t="shared" si="1"/>
        <v>2426.1999999999998</v>
      </c>
    </row>
    <row r="15" spans="1:17" ht="31.5" x14ac:dyDescent="0.25">
      <c r="A15" s="17">
        <v>4</v>
      </c>
      <c r="B15" s="6" t="s">
        <v>42</v>
      </c>
      <c r="C15" s="8" t="s">
        <v>43</v>
      </c>
      <c r="D15" s="17">
        <v>87</v>
      </c>
      <c r="E15" s="7" t="s">
        <v>49</v>
      </c>
      <c r="F15" s="9">
        <v>1087.7</v>
      </c>
      <c r="G15" s="10">
        <f t="shared" si="0"/>
        <v>4078.875</v>
      </c>
      <c r="H15" s="11">
        <v>1</v>
      </c>
      <c r="I15" s="13">
        <v>0.56293000000000004</v>
      </c>
      <c r="J15" s="10">
        <f t="shared" si="1"/>
        <v>2296.12</v>
      </c>
    </row>
    <row r="16" spans="1:17" ht="31.5" x14ac:dyDescent="0.25">
      <c r="A16" s="7">
        <v>5</v>
      </c>
      <c r="B16" s="6" t="s">
        <v>3</v>
      </c>
      <c r="C16" s="8" t="s">
        <v>6</v>
      </c>
      <c r="D16" s="17">
        <v>108</v>
      </c>
      <c r="E16" s="7" t="s">
        <v>49</v>
      </c>
      <c r="F16" s="9">
        <v>1087.7</v>
      </c>
      <c r="G16" s="10">
        <f t="shared" si="0"/>
        <v>4078.875</v>
      </c>
      <c r="H16" s="11">
        <v>1</v>
      </c>
      <c r="I16" s="11">
        <v>1</v>
      </c>
      <c r="J16" s="10">
        <f t="shared" si="1"/>
        <v>4078.88</v>
      </c>
    </row>
    <row r="17" spans="1:11" ht="47.25" x14ac:dyDescent="0.25">
      <c r="A17" s="17">
        <v>6</v>
      </c>
      <c r="B17" s="6" t="s">
        <v>20</v>
      </c>
      <c r="C17" s="8" t="s">
        <v>14</v>
      </c>
      <c r="D17" s="9">
        <v>322</v>
      </c>
      <c r="E17" s="7" t="s">
        <v>49</v>
      </c>
      <c r="F17" s="9">
        <v>1087.7</v>
      </c>
      <c r="G17" s="10">
        <f t="shared" si="0"/>
        <v>4078.875</v>
      </c>
      <c r="H17" s="11">
        <v>1</v>
      </c>
      <c r="I17" s="11">
        <v>1</v>
      </c>
      <c r="J17" s="10">
        <f t="shared" si="1"/>
        <v>4078.88</v>
      </c>
    </row>
    <row r="18" spans="1:11" ht="63" x14ac:dyDescent="0.25">
      <c r="A18" s="7">
        <v>7</v>
      </c>
      <c r="B18" s="6" t="s">
        <v>22</v>
      </c>
      <c r="C18" s="8" t="s">
        <v>15</v>
      </c>
      <c r="D18" s="9">
        <v>269</v>
      </c>
      <c r="E18" s="7" t="s">
        <v>49</v>
      </c>
      <c r="F18" s="9">
        <v>1087.7</v>
      </c>
      <c r="G18" s="10">
        <f t="shared" si="0"/>
        <v>4078.875</v>
      </c>
      <c r="H18" s="11">
        <v>1</v>
      </c>
      <c r="I18" s="11">
        <v>1</v>
      </c>
      <c r="J18" s="10">
        <f t="shared" si="1"/>
        <v>4078.88</v>
      </c>
    </row>
    <row r="19" spans="1:11" ht="57" customHeight="1" x14ac:dyDescent="0.25">
      <c r="A19" s="17">
        <v>8</v>
      </c>
      <c r="B19" s="6" t="s">
        <v>4</v>
      </c>
      <c r="C19" s="8" t="s">
        <v>10</v>
      </c>
      <c r="D19" s="9">
        <v>297</v>
      </c>
      <c r="E19" s="7" t="s">
        <v>49</v>
      </c>
      <c r="F19" s="9">
        <v>1087.7</v>
      </c>
      <c r="G19" s="10">
        <f t="shared" si="0"/>
        <v>4078.875</v>
      </c>
      <c r="H19" s="11">
        <v>1</v>
      </c>
      <c r="I19" s="11">
        <v>1</v>
      </c>
      <c r="J19" s="10">
        <f t="shared" si="1"/>
        <v>4078.88</v>
      </c>
    </row>
    <row r="20" spans="1:11" ht="63" x14ac:dyDescent="0.25">
      <c r="A20" s="7">
        <v>9</v>
      </c>
      <c r="B20" s="6" t="s">
        <v>44</v>
      </c>
      <c r="C20" s="8" t="s">
        <v>16</v>
      </c>
      <c r="D20" s="9">
        <v>288</v>
      </c>
      <c r="E20" s="7" t="s">
        <v>49</v>
      </c>
      <c r="F20" s="9">
        <v>1087.7</v>
      </c>
      <c r="G20" s="10">
        <f t="shared" si="0"/>
        <v>4078.875</v>
      </c>
      <c r="H20" s="11">
        <v>1</v>
      </c>
      <c r="I20" s="11">
        <v>1</v>
      </c>
      <c r="J20" s="10">
        <f t="shared" si="1"/>
        <v>4078.88</v>
      </c>
    </row>
    <row r="21" spans="1:11" ht="48.75" customHeight="1" x14ac:dyDescent="0.25">
      <c r="A21" s="17">
        <v>10</v>
      </c>
      <c r="B21" s="6" t="s">
        <v>23</v>
      </c>
      <c r="C21" s="8" t="s">
        <v>11</v>
      </c>
      <c r="D21" s="9">
        <v>168</v>
      </c>
      <c r="E21" s="7" t="s">
        <v>49</v>
      </c>
      <c r="F21" s="9">
        <v>1087.7</v>
      </c>
      <c r="G21" s="10">
        <f t="shared" si="0"/>
        <v>4078.875</v>
      </c>
      <c r="H21" s="11">
        <v>1</v>
      </c>
      <c r="I21" s="11">
        <v>1</v>
      </c>
      <c r="J21" s="10">
        <f t="shared" si="1"/>
        <v>4078.88</v>
      </c>
    </row>
    <row r="22" spans="1:11" ht="47.25" x14ac:dyDescent="0.25">
      <c r="A22" s="7">
        <v>11</v>
      </c>
      <c r="B22" s="6" t="s">
        <v>33</v>
      </c>
      <c r="C22" s="8" t="s">
        <v>34</v>
      </c>
      <c r="D22" s="9">
        <v>262</v>
      </c>
      <c r="E22" s="7" t="s">
        <v>49</v>
      </c>
      <c r="F22" s="9">
        <v>1087.7</v>
      </c>
      <c r="G22" s="10">
        <f t="shared" si="0"/>
        <v>4078.875</v>
      </c>
      <c r="H22" s="11">
        <v>1</v>
      </c>
      <c r="I22" s="11">
        <v>1</v>
      </c>
      <c r="J22" s="10">
        <f t="shared" si="1"/>
        <v>4078.88</v>
      </c>
    </row>
    <row r="23" spans="1:11" ht="39" customHeight="1" x14ac:dyDescent="0.25">
      <c r="A23" s="17">
        <v>12</v>
      </c>
      <c r="B23" s="6" t="s">
        <v>24</v>
      </c>
      <c r="C23" s="8" t="s">
        <v>7</v>
      </c>
      <c r="D23" s="9">
        <v>421</v>
      </c>
      <c r="E23" s="7" t="s">
        <v>49</v>
      </c>
      <c r="F23" s="9">
        <v>1087.7</v>
      </c>
      <c r="G23" s="10">
        <f t="shared" si="0"/>
        <v>4078.875</v>
      </c>
      <c r="H23" s="11">
        <v>1</v>
      </c>
      <c r="I23" s="11">
        <v>1</v>
      </c>
      <c r="J23" s="10">
        <f t="shared" si="1"/>
        <v>4078.88</v>
      </c>
    </row>
    <row r="24" spans="1:11" ht="50.25" customHeight="1" x14ac:dyDescent="0.25">
      <c r="A24" s="7">
        <v>13</v>
      </c>
      <c r="B24" s="6" t="s">
        <v>25</v>
      </c>
      <c r="C24" s="8" t="s">
        <v>32</v>
      </c>
      <c r="D24" s="9">
        <v>262</v>
      </c>
      <c r="E24" s="7" t="s">
        <v>49</v>
      </c>
      <c r="F24" s="9">
        <v>1087.7</v>
      </c>
      <c r="G24" s="10">
        <f t="shared" si="0"/>
        <v>4078.875</v>
      </c>
      <c r="H24" s="11">
        <v>1</v>
      </c>
      <c r="I24" s="11">
        <v>1</v>
      </c>
      <c r="J24" s="10">
        <f t="shared" si="1"/>
        <v>4078.88</v>
      </c>
    </row>
    <row r="25" spans="1:11" ht="51" customHeight="1" x14ac:dyDescent="0.25">
      <c r="A25" s="17">
        <v>14</v>
      </c>
      <c r="B25" s="6" t="s">
        <v>45</v>
      </c>
      <c r="C25" s="8" t="s">
        <v>46</v>
      </c>
      <c r="D25" s="9">
        <v>135</v>
      </c>
      <c r="E25" s="7" t="s">
        <v>49</v>
      </c>
      <c r="F25" s="9">
        <v>1087.7</v>
      </c>
      <c r="G25" s="10">
        <f t="shared" si="0"/>
        <v>4078.875</v>
      </c>
      <c r="H25" s="11">
        <v>1</v>
      </c>
      <c r="I25" s="11">
        <v>1</v>
      </c>
      <c r="J25" s="10">
        <f t="shared" si="1"/>
        <v>4078.88</v>
      </c>
    </row>
    <row r="26" spans="1:11" ht="47.25" x14ac:dyDescent="0.25">
      <c r="A26" s="7">
        <v>15</v>
      </c>
      <c r="B26" s="6" t="s">
        <v>26</v>
      </c>
      <c r="C26" s="8" t="s">
        <v>8</v>
      </c>
      <c r="D26" s="9">
        <v>350</v>
      </c>
      <c r="E26" s="7" t="s">
        <v>49</v>
      </c>
      <c r="F26" s="9">
        <v>1087.7</v>
      </c>
      <c r="G26" s="10">
        <f t="shared" si="0"/>
        <v>4078.875</v>
      </c>
      <c r="H26" s="11">
        <v>1</v>
      </c>
      <c r="I26" s="11">
        <v>1</v>
      </c>
      <c r="J26" s="10">
        <f t="shared" si="1"/>
        <v>4078.88</v>
      </c>
    </row>
    <row r="27" spans="1:11" ht="47.25" x14ac:dyDescent="0.25">
      <c r="A27" s="17">
        <v>16</v>
      </c>
      <c r="B27" s="6" t="s">
        <v>5</v>
      </c>
      <c r="C27" s="8" t="s">
        <v>17</v>
      </c>
      <c r="D27" s="9">
        <v>268</v>
      </c>
      <c r="E27" s="7" t="s">
        <v>49</v>
      </c>
      <c r="F27" s="9">
        <v>1087.7</v>
      </c>
      <c r="G27" s="10">
        <f t="shared" si="0"/>
        <v>4078.875</v>
      </c>
      <c r="H27" s="11">
        <v>1</v>
      </c>
      <c r="I27" s="11">
        <v>1</v>
      </c>
      <c r="J27" s="10">
        <f t="shared" si="1"/>
        <v>4078.88</v>
      </c>
    </row>
    <row r="28" spans="1:11" ht="49.5" customHeight="1" x14ac:dyDescent="0.25">
      <c r="A28" s="7">
        <v>17</v>
      </c>
      <c r="B28" s="6" t="s">
        <v>28</v>
      </c>
      <c r="C28" s="8" t="s">
        <v>18</v>
      </c>
      <c r="D28" s="9">
        <v>251</v>
      </c>
      <c r="E28" s="7" t="s">
        <v>49</v>
      </c>
      <c r="F28" s="9">
        <v>1087.7</v>
      </c>
      <c r="G28" s="10">
        <f t="shared" si="0"/>
        <v>4078.875</v>
      </c>
      <c r="H28" s="11">
        <v>1</v>
      </c>
      <c r="I28" s="11">
        <v>1</v>
      </c>
      <c r="J28" s="10">
        <f t="shared" si="1"/>
        <v>4078.88</v>
      </c>
    </row>
    <row r="29" spans="1:11" ht="48.75" customHeight="1" x14ac:dyDescent="0.25">
      <c r="A29" s="17">
        <v>18</v>
      </c>
      <c r="B29" s="6" t="s">
        <v>29</v>
      </c>
      <c r="C29" s="8" t="s">
        <v>31</v>
      </c>
      <c r="D29" s="9">
        <v>134</v>
      </c>
      <c r="E29" s="7" t="s">
        <v>49</v>
      </c>
      <c r="F29" s="9">
        <v>1087.7</v>
      </c>
      <c r="G29" s="10">
        <f t="shared" si="0"/>
        <v>4078.875</v>
      </c>
      <c r="H29" s="11">
        <v>1</v>
      </c>
      <c r="I29" s="11">
        <v>1</v>
      </c>
      <c r="J29" s="10">
        <f t="shared" si="1"/>
        <v>4078.88</v>
      </c>
    </row>
    <row r="30" spans="1:11" ht="63" x14ac:dyDescent="0.25">
      <c r="A30" s="7">
        <v>19</v>
      </c>
      <c r="B30" s="6" t="s">
        <v>30</v>
      </c>
      <c r="C30" s="8" t="s">
        <v>19</v>
      </c>
      <c r="D30" s="9">
        <v>101</v>
      </c>
      <c r="E30" s="7" t="s">
        <v>49</v>
      </c>
      <c r="F30" s="9">
        <v>1087.7</v>
      </c>
      <c r="G30" s="10">
        <f t="shared" si="0"/>
        <v>4078.875</v>
      </c>
      <c r="H30" s="11">
        <v>1</v>
      </c>
      <c r="I30" s="11">
        <v>1</v>
      </c>
      <c r="J30" s="10">
        <f t="shared" si="1"/>
        <v>4078.88</v>
      </c>
    </row>
    <row r="31" spans="1:11" ht="50.25" customHeight="1" x14ac:dyDescent="0.25">
      <c r="A31" s="17">
        <v>20</v>
      </c>
      <c r="B31" s="6" t="s">
        <v>27</v>
      </c>
      <c r="C31" s="8" t="s">
        <v>9</v>
      </c>
      <c r="D31" s="9">
        <v>109</v>
      </c>
      <c r="E31" s="7" t="s">
        <v>49</v>
      </c>
      <c r="F31" s="9">
        <v>1087.7</v>
      </c>
      <c r="G31" s="10">
        <f t="shared" si="0"/>
        <v>4078.875</v>
      </c>
      <c r="H31" s="11">
        <v>1</v>
      </c>
      <c r="I31" s="11">
        <v>1</v>
      </c>
      <c r="J31" s="10">
        <f t="shared" si="1"/>
        <v>4078.88</v>
      </c>
    </row>
    <row r="32" spans="1:11" x14ac:dyDescent="0.25">
      <c r="A32" s="20" t="s">
        <v>36</v>
      </c>
      <c r="B32" s="20"/>
      <c r="C32" s="20"/>
      <c r="D32" s="14">
        <f>SUM(D12:D31)</f>
        <v>4317</v>
      </c>
      <c r="E32" s="14"/>
      <c r="F32" s="15"/>
      <c r="G32" s="16">
        <f>SUM(G12:G31)</f>
        <v>81577.5</v>
      </c>
      <c r="H32" s="16"/>
      <c r="I32" s="16"/>
      <c r="J32" s="16">
        <f>SUM(J12:J31)</f>
        <v>78142.16</v>
      </c>
      <c r="K32" s="1" t="s">
        <v>58</v>
      </c>
    </row>
    <row r="35" spans="10:10" x14ac:dyDescent="0.25">
      <c r="J35" s="2"/>
    </row>
  </sheetData>
  <mergeCells count="9">
    <mergeCell ref="C7:J7"/>
    <mergeCell ref="A32:C32"/>
    <mergeCell ref="A11:J11"/>
    <mergeCell ref="A9:J9"/>
    <mergeCell ref="I1:J1"/>
    <mergeCell ref="I2:J2"/>
    <mergeCell ref="I3:J3"/>
    <mergeCell ref="F5:J5"/>
    <mergeCell ref="C6:J6"/>
  </mergeCells>
  <pageMargins left="0.31496062992125984" right="0.31496062992125984" top="0.19685039370078741" bottom="0.19685039370078741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17</vt:lpstr>
      <vt:lpstr>'прил. № 17'!Заголовки_для_печати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Евгений Рискин</cp:lastModifiedBy>
  <cp:lastPrinted>2022-03-23T05:00:40Z</cp:lastPrinted>
  <dcterms:created xsi:type="dcterms:W3CDTF">2019-12-04T03:51:34Z</dcterms:created>
  <dcterms:modified xsi:type="dcterms:W3CDTF">2022-05-17T21:28:04Z</dcterms:modified>
</cp:coreProperties>
</file>